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lessi\Documents\Tiziana\Tiziana\aggiornamentoREDDITIistat\PUBBLICAZIONE\"/>
    </mc:Choice>
  </mc:AlternateContent>
  <bookViews>
    <workbookView xWindow="0" yWindow="0" windowWidth="19200" windowHeight="10995"/>
  </bookViews>
  <sheets>
    <sheet name="indice" sheetId="6" r:id="rId1"/>
    <sheet name="tavola1" sheetId="1" r:id="rId2"/>
    <sheet name="tavola2" sheetId="3" r:id="rId3"/>
    <sheet name="tavola3" sheetId="4" r:id="rId4"/>
    <sheet name="tavola4" sheetId="2" r:id="rId5"/>
    <sheet name="tavola5" sheetId="5" r:id="rId6"/>
  </sheets>
  <definedNames>
    <definedName name="_xlnm.Print_Area" localSheetId="0">indice!$A$1:$L$23</definedName>
    <definedName name="_xlnm.Print_Area" localSheetId="1">tavola1!$A$1:$I$63</definedName>
    <definedName name="_xlnm.Print_Area" localSheetId="2">tavola2!$A$1:$M$64</definedName>
    <definedName name="_xlnm.Print_Area" localSheetId="3">tavola3!$A$1:$H$59</definedName>
    <definedName name="_xlnm.Print_Area" localSheetId="4">tavola4!$A$1:$H$59</definedName>
    <definedName name="_xlnm.Print_Area" localSheetId="5">tavola5!$A$1:$E$152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2" l="1"/>
  <c r="H57" i="2"/>
  <c r="H3" i="2"/>
  <c r="L4" i="3"/>
  <c r="K4" i="3"/>
  <c r="C58" i="4" l="1"/>
  <c r="D58" i="4"/>
  <c r="E58" i="4"/>
  <c r="F58" i="4"/>
  <c r="G58" i="4"/>
  <c r="H58" i="4"/>
  <c r="J59" i="3"/>
  <c r="I59" i="3"/>
  <c r="H59" i="3"/>
  <c r="G59" i="3"/>
  <c r="F59" i="3"/>
  <c r="E59" i="3"/>
  <c r="D59" i="3"/>
  <c r="C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K9" i="3"/>
  <c r="L8" i="3"/>
  <c r="K8" i="3"/>
  <c r="L7" i="3"/>
  <c r="K7" i="3"/>
  <c r="L6" i="3"/>
  <c r="K6" i="3"/>
  <c r="K59" i="3" s="1"/>
  <c r="L5" i="3"/>
  <c r="K5" i="3"/>
  <c r="L59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C58" i="2"/>
  <c r="D58" i="2"/>
  <c r="E58" i="2"/>
  <c r="F58" i="2"/>
  <c r="G58" i="2"/>
  <c r="H3" i="1" l="1"/>
  <c r="H4" i="1" l="1"/>
  <c r="H5" i="1"/>
  <c r="H6" i="1"/>
  <c r="H7" i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F58" i="1"/>
  <c r="D58" i="1"/>
  <c r="E58" i="1" s="1"/>
  <c r="C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<sst xmlns="http://schemas.openxmlformats.org/spreadsheetml/2006/main" count="515" uniqueCount="128">
  <si>
    <t>Codice Istat Comune</t>
  </si>
  <si>
    <t>Denominazione Comune</t>
  </si>
  <si>
    <t>Popolazione residente al 31/12/2014</t>
  </si>
  <si>
    <t>Numero contribuenti</t>
  </si>
  <si>
    <t>% contribuenti / residenti</t>
  </si>
  <si>
    <t>ANZOLA DELL'EMILIA</t>
  </si>
  <si>
    <t>ARGELATO</t>
  </si>
  <si>
    <t>BARICELLA</t>
  </si>
  <si>
    <t>BENTIVOGLIO</t>
  </si>
  <si>
    <t>BOLOGNA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</si>
  <si>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</si>
  <si>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</si>
  <si>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</si>
  <si>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</si>
  <si>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</si>
  <si>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</si>
  <si>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</si>
  <si>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</si>
  <si>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</si>
  <si>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</si>
  <si>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</si>
  <si>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 MAGGIORE</t>
  </si>
  <si>
    <t>CASTEL SAN PIETRO TERME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</si>
  <si>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</si>
  <si>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</si>
  <si>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</si>
  <si>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</si>
  <si>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</si>
  <si>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</si>
  <si>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</si>
  <si>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</si>
  <si>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</si>
  <si>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</si>
  <si>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</si>
  <si>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</si>
  <si>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</si>
  <si>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</si>
  <si>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</si>
  <si>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</si>
  <si>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</si>
  <si>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</si>
  <si>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</si>
  <si>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</si>
  <si>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</si>
  <si>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</si>
  <si>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</si>
  <si>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</si>
  <si>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</si>
  <si>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</si>
  <si>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</si>
  <si>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</si>
  <si>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</si>
  <si>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</si>
  <si>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</si>
  <si>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</si>
  <si>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</si>
  <si>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</si>
  <si>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</si>
  <si>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VALSAMOGGIA</t>
  </si>
  <si>
    <t>ALTO RENO TERME</t>
  </si>
  <si>
    <t>TOTALE</t>
  </si>
  <si>
    <t>Reddito complessivo medio per contribuente</t>
  </si>
  <si>
    <t xml:space="preserve">Reddito complessivo </t>
  </si>
  <si>
    <t>*</t>
  </si>
  <si>
    <t>n.d.</t>
  </si>
  <si>
    <t xml:space="preserve">Fonte: Istat per la popolazione residente e ns. elaborazioni su dati MEF – Dipartimento delle Finanze </t>
  </si>
  <si>
    <t xml:space="preserve">Fonte: ns. elaborazioni su dati MEF – Dipartimento delle Finanze </t>
  </si>
  <si>
    <t xml:space="preserve">Totale imposta netta + addizionali </t>
  </si>
  <si>
    <t>Addizionale comunale dovuta</t>
  </si>
  <si>
    <t xml:space="preserve">Addizionale regionale dovuta </t>
  </si>
  <si>
    <t xml:space="preserve">Reddito imponibile addizionale </t>
  </si>
  <si>
    <t xml:space="preserve">Imposta netta </t>
  </si>
  <si>
    <t>Reddito imponibile</t>
  </si>
  <si>
    <t>Reddito complessivo fino a 15.000 euro</t>
  </si>
  <si>
    <t>Reddito complessivo da 15.000 a 26.000 euro</t>
  </si>
  <si>
    <t>Reddito complessivo da 26.000 a 55.000 euro</t>
  </si>
  <si>
    <t>Reddito complessivo oltre 55.000 euro</t>
  </si>
  <si>
    <t>Frequenza</t>
  </si>
  <si>
    <t>Ammontare</t>
  </si>
  <si>
    <t>Reddito di spettanza dell'imprenditore  (comprensivo dei valori nulli)</t>
  </si>
  <si>
    <t xml:space="preserve">Reddito da partecipazione  (comprensivo dei valori nulli) </t>
  </si>
  <si>
    <t xml:space="preserve">Reddito da lavoro autonomo (comprensivo dei valori nulli) </t>
  </si>
  <si>
    <t>Reddito da pensione</t>
  </si>
  <si>
    <t>Reddito da lavoro dipendente e assimilati</t>
  </si>
  <si>
    <t xml:space="preserve">Reddito da fabbricati </t>
  </si>
  <si>
    <t>Comune istituito il 1 gennaio 2016.</t>
  </si>
  <si>
    <t>Applicabile a scaglione di reddito oltre euro 75.000,00</t>
  </si>
  <si>
    <t>Applicabile a scaglione di reddito da euro 55.000,01 fino a euro 75.000,00</t>
  </si>
  <si>
    <t>Applicabile a scaglione di reddito da euro 28.000,01 fino a euro 55.000,00</t>
  </si>
  <si>
    <t>Applicabile a scaglione di reddito da euro 15.000,01 fino a euro 28.000,00</t>
  </si>
  <si>
    <t>Applicabile a scaglione di reddito fino a euro 15.000,00</t>
  </si>
  <si>
    <t>Esenzione per redditi fino a euro 10.000,00</t>
  </si>
  <si>
    <t>Aliquota ordinaria</t>
  </si>
  <si>
    <t>Esenzione per redditi fino a euro 9.000,00</t>
  </si>
  <si>
    <t>Aliquota unica</t>
  </si>
  <si>
    <t>Esenzione per redditi fino a euro 11.000,00</t>
  </si>
  <si>
    <t>Esenzione per redditi non superiori a euro 10.000,00 al netto degli oneri deducibili</t>
  </si>
  <si>
    <t>Esenzione per redditi fino a euro 9.999.99</t>
  </si>
  <si>
    <t>Esenzione per redditi fino a euro 8.000,00</t>
  </si>
  <si>
    <t>Esenzione per redditi fino a euro 15.000,00</t>
  </si>
  <si>
    <t>Esenzione per redditi fino a euro 7.500</t>
  </si>
  <si>
    <t>Esenzione per redditi fino a euro 8.499,99</t>
  </si>
  <si>
    <t>Esenzione per redditi fino a euro 12.000,00</t>
  </si>
  <si>
    <t>Esenzione per redditi fino a euro 7.500,00</t>
  </si>
  <si>
    <t>Fascia di applicazione</t>
  </si>
  <si>
    <t xml:space="preserve">Aliquota </t>
  </si>
  <si>
    <t>Appendice statistica</t>
  </si>
  <si>
    <t>Torna all'indice</t>
  </si>
  <si>
    <t>Tavola 1. Città metropolitana di Bologna. Popolazione residente al 31/12/2014, contribuenti, reddito complessivo e reddito medio per comune. Anno d'imposta 2014.</t>
  </si>
  <si>
    <t>Tavola 2. Città metropolitana di Bologna. Reddito complessivo per comune e classi di reddito. Anno d'imposta 2014.</t>
  </si>
  <si>
    <t>Tavola 3. Città metropolitana di Bologna. Reddito complessivo per comune e principali tipologie. Anno d'imposta 2014.</t>
  </si>
  <si>
    <t>Tavola 4. Città metropolitana di Bologna. Reddito imponibile, imposta netta, reddito imponibile ai fini dell'addizionale, addizionale regionale e comunale per comune. Anno d'imposta 2014.</t>
  </si>
  <si>
    <t>non vengono resi noti dall'Agenzia delle Entrate.</t>
  </si>
  <si>
    <t xml:space="preserve">laddove la frequenza, ossia il numero delle dichiarazioni, non superi il valore di 3, quest’ultima e l’ammontare corrispondente </t>
  </si>
  <si>
    <t xml:space="preserve"> * Dato non completo poiché il reddito complessivo risulta dalla somma di singole classi di reddito per le quali</t>
  </si>
  <si>
    <t>I redditi dichiarati nella Città metropolitana di Bologna</t>
  </si>
  <si>
    <t xml:space="preserve">Tavola 1. </t>
  </si>
  <si>
    <t xml:space="preserve">Tavola 2. </t>
  </si>
  <si>
    <t>Tavola 3.</t>
  </si>
  <si>
    <t>Tavola 4.</t>
  </si>
  <si>
    <t>Tavola 5.</t>
  </si>
  <si>
    <t>Città metropolitana di Bologna. Reddito complessivo per comune e classi di reddito. Anno d'imposta 2014.</t>
  </si>
  <si>
    <t>Città metropolitana di Bologna. Reddito complessivo per comune e principali tipologie. Anno d'imposta 2014.</t>
  </si>
  <si>
    <t>Città metropolitana di Bologna. Reddito imponibile, imposta netta, reddito imponibile ai fini dell'addizionale, addizionale regionale e comunale per comune. Anno d'imposta 2014.</t>
  </si>
  <si>
    <t>Città metropolitana di Bologna. Aliquote dell'addizionale comunale all'Irpef per comune. Anno d'imposta 2014.</t>
  </si>
  <si>
    <t xml:space="preserve">Città metropolitana di Bologna. Popolazione residente al 31/12/2014, contribuenti, reddito complessivo </t>
  </si>
  <si>
    <t>e reddito medio per comune. Anno d'imposta 2014.</t>
  </si>
  <si>
    <t>Tavola 5. Città metropolitana di Bologna. Aliquote dell'addizionale comunale all'Irpef. Anno d'imposta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</si>
</sst>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3" fontId="0" fillId="0" borderId="0" xfId="0" applyNumberFormat="1"/>
    <xf numFmtId="3" fontId="0" fillId="2" borderId="0" xfId="0" applyNumberFormat="1" applyFill="1"/>
    <xf numFmtId="0" fontId="1" fillId="0" borderId="0" xfId="0" applyFont="1"/>
    <xf numFmtId="0" fontId="0" fillId="0" borderId="0" xfId="0" applyFont="1"/>
    <xf numFmtId="0" fontId="0" fillId="0" borderId="3" xfId="0" applyBorder="1" applyAlignment="1">
      <alignment horizontal="center" wrapText="1"/>
    </xf>
    <xf numFmtId="3" fontId="0" fillId="0" borderId="4" xfId="0" applyNumberFormat="1" applyBorder="1"/>
    <xf numFmtId="3" fontId="0" fillId="2" borderId="3" xfId="0" applyNumberFormat="1" applyFill="1" applyBorder="1"/>
    <xf numFmtId="0" fontId="0" fillId="2" borderId="3" xfId="0" applyFill="1" applyBorder="1" applyAlignment="1">
      <alignment horizontal="center" wrapText="1"/>
    </xf>
    <xf numFmtId="3" fontId="0" fillId="2" borderId="4" xfId="0" applyNumberFormat="1" applyFill="1" applyBorder="1"/>
    <xf numFmtId="164" fontId="0" fillId="0" borderId="4" xfId="0" applyNumberFormat="1" applyBorder="1"/>
    <xf numFmtId="164" fontId="0" fillId="0" borderId="3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3" fontId="0" fillId="0" borderId="7" xfId="0" applyNumberFormat="1" applyBorder="1"/>
    <xf numFmtId="3" fontId="0" fillId="0" borderId="8" xfId="0" applyNumberFormat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164" fontId="0" fillId="0" borderId="7" xfId="0" applyNumberFormat="1" applyBorder="1" applyAlignment="1">
      <alignment horizontal="center"/>
    </xf>
    <xf numFmtId="0" fontId="0" fillId="0" borderId="8" xfId="0" applyBorder="1"/>
    <xf numFmtId="0" fontId="0" fillId="2" borderId="8" xfId="0" applyFill="1" applyBorder="1"/>
    <xf numFmtId="164" fontId="0" fillId="0" borderId="5" xfId="0" applyNumberFormat="1" applyBorder="1" applyAlignment="1">
      <alignment horizontal="center"/>
    </xf>
    <xf numFmtId="0" fontId="0" fillId="0" borderId="9" xfId="0" applyBorder="1"/>
    <xf numFmtId="0" fontId="0" fillId="0" borderId="6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4" xfId="0" applyBorder="1"/>
    <xf numFmtId="0" fontId="0" fillId="2" borderId="4" xfId="0" applyFill="1" applyBorder="1"/>
    <xf numFmtId="0" fontId="0" fillId="0" borderId="3" xfId="0" applyBorder="1"/>
    <xf numFmtId="3" fontId="0" fillId="0" borderId="6" xfId="0" applyNumberFormat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1" xfId="0" applyBorder="1" applyAlignment="1">
      <alignment horizontal="center" wrapText="1"/>
    </xf>
    <xf numFmtId="3" fontId="0" fillId="0" borderId="0" xfId="0" applyNumberFormat="1" applyBorder="1"/>
    <xf numFmtId="3" fontId="0" fillId="0" borderId="5" xfId="0" applyNumberFormat="1" applyBorder="1"/>
    <xf numFmtId="3" fontId="0" fillId="0" borderId="1" xfId="0" applyNumberFormat="1" applyBorder="1"/>
    <xf numFmtId="3" fontId="0" fillId="0" borderId="3" xfId="0" applyNumberFormat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2" xfId="0" applyFont="1" applyBorder="1" applyAlignment="1">
      <alignment vertical="center" wrapText="1"/>
    </xf>
    <xf numFmtId="0" fontId="3" fillId="0" borderId="2" xfId="0" applyFont="1" applyBorder="1"/>
    <xf numFmtId="164" fontId="3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2" xfId="0" applyFont="1" applyBorder="1"/>
    <xf numFmtId="164" fontId="3" fillId="0" borderId="2" xfId="0" applyNumberFormat="1" applyFont="1" applyBorder="1"/>
    <xf numFmtId="0" fontId="4" fillId="0" borderId="12" xfId="0" applyFont="1" applyBorder="1"/>
    <xf numFmtId="0" fontId="3" fillId="0" borderId="12" xfId="0" applyFont="1" applyBorder="1"/>
    <xf numFmtId="4" fontId="3" fillId="0" borderId="12" xfId="0" applyNumberFormat="1" applyFont="1" applyBorder="1"/>
    <xf numFmtId="3" fontId="3" fillId="0" borderId="12" xfId="0" applyNumberFormat="1" applyFont="1" applyBorder="1"/>
    <xf numFmtId="164" fontId="3" fillId="0" borderId="1" xfId="0" applyNumberFormat="1" applyFont="1" applyBorder="1"/>
    <xf numFmtId="3" fontId="3" fillId="0" borderId="0" xfId="0" applyNumberFormat="1" applyFont="1" applyAlignment="1">
      <alignment vertical="center" wrapText="1"/>
    </xf>
    <xf numFmtId="4" fontId="3" fillId="0" borderId="2" xfId="0" applyNumberFormat="1" applyFont="1" applyBorder="1"/>
    <xf numFmtId="0" fontId="4" fillId="0" borderId="0" xfId="0" applyFont="1" applyBorder="1"/>
    <xf numFmtId="0" fontId="3" fillId="0" borderId="0" xfId="0" applyFont="1" applyBorder="1"/>
    <xf numFmtId="3" fontId="3" fillId="0" borderId="0" xfId="0" applyNumberFormat="1" applyFont="1" applyBorder="1"/>
    <xf numFmtId="3" fontId="3" fillId="0" borderId="12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3" fontId="3" fillId="0" borderId="0" xfId="0" applyNumberFormat="1" applyFont="1" applyFill="1" applyBorder="1"/>
    <xf numFmtId="4" fontId="3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 applyBorder="1"/>
    <xf numFmtId="0" fontId="3" fillId="0" borderId="0" xfId="0" applyFont="1" applyAlignment="1">
      <alignment wrapText="1"/>
    </xf>
    <xf numFmtId="0" fontId="4" fillId="0" borderId="13" xfId="0" applyFont="1" applyBorder="1"/>
    <xf numFmtId="0" fontId="3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horizontal="right" wrapText="1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vertical="center"/>
    </xf>
    <xf numFmtId="0" fontId="6" fillId="0" borderId="0" xfId="1" applyBorder="1" applyAlignment="1">
      <alignment horizontal="left" vertical="center" wrapText="1"/>
    </xf>
    <xf numFmtId="0" fontId="0" fillId="0" borderId="0" xfId="0" applyFont="1" applyFill="1" applyBorder="1"/>
    <xf numFmtId="0" fontId="8" fillId="0" borderId="0" xfId="0" applyFont="1"/>
    <xf numFmtId="0" fontId="7" fillId="0" borderId="0" xfId="0" applyFont="1" applyAlignment="1">
      <alignment horizontal="left" vertical="center" readingOrder="1"/>
    </xf>
    <xf numFmtId="0" fontId="9" fillId="0" borderId="0" xfId="0" applyFont="1" applyAlignment="1">
      <alignment vertical="top" wrapText="1"/>
    </xf>
    <xf numFmtId="0" fontId="10" fillId="0" borderId="0" xfId="1" applyFont="1" applyBorder="1" applyAlignment="1">
      <alignment horizontal="left" vertical="center" wrapText="1"/>
    </xf>
    <xf numFmtId="0" fontId="0" fillId="0" borderId="0" xfId="0" applyBorder="1"/>
    <xf numFmtId="0" fontId="9" fillId="0" borderId="0" xfId="0" applyFont="1" applyBorder="1" applyAlignment="1">
      <alignment vertical="top" wrapText="1"/>
    </xf>
    <xf numFmtId="0" fontId="6" fillId="0" borderId="0" xfId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6" fillId="0" borderId="0" xfId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2" borderId="0" xfId="1" applyFill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7" fillId="3" borderId="0" xfId="0" applyFont="1" applyFill="1" applyAlignment="1">
      <alignment horizontal="center" vertical="center" readingOrder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Appendice%20statistica.xlsx" TargetMode="External"/><Relationship Id="rId2" Type="http://schemas.openxmlformats.org/officeDocument/2006/relationships/hyperlink" Target="Appendice%20statistica.xlsx" TargetMode="External"/><Relationship Id="rId1" Type="http://schemas.openxmlformats.org/officeDocument/2006/relationships/hyperlink" Target="Appendice%20statistica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tabSelected="1" zoomScaleNormal="100" workbookViewId="0">
      <selection activeCell="O10" sqref="O10"/>
    </sheetView>
  </sheetViews>
  <sheetFormatPr defaultRowHeight="15" x14ac:dyDescent="0.25"/>
  <cols>
    <col min="1" max="1" width="4.85546875" customWidth="1"/>
    <col min="2" max="2" width="10.5703125" customWidth="1"/>
  </cols>
  <sheetData>
    <row r="1" spans="1:15" ht="26.25" x14ac:dyDescent="0.25">
      <c r="B1" s="103" t="s">
        <v>115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5" ht="16.5" customHeight="1" x14ac:dyDescent="0.25"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5" ht="23.25" x14ac:dyDescent="0.35">
      <c r="C3" s="83" t="s">
        <v>106</v>
      </c>
    </row>
    <row r="5" spans="1:15" ht="15.75" customHeight="1" x14ac:dyDescent="0.25">
      <c r="A5" s="6"/>
      <c r="B5" s="6"/>
      <c r="C5" s="6"/>
      <c r="D5" s="86"/>
      <c r="E5" s="86"/>
      <c r="F5" s="86"/>
      <c r="G5" s="86"/>
      <c r="H5" s="86"/>
      <c r="I5" s="86"/>
      <c r="J5" s="86"/>
      <c r="K5" s="86"/>
      <c r="L5" s="86"/>
      <c r="M5" s="6"/>
      <c r="N5" s="6"/>
      <c r="O5" s="6"/>
    </row>
    <row r="6" spans="1:15" ht="17.25" customHeight="1" x14ac:dyDescent="0.25">
      <c r="A6" s="87"/>
      <c r="B6" s="88" t="s">
        <v>116</v>
      </c>
      <c r="C6" s="90" t="s">
        <v>125</v>
      </c>
      <c r="D6" s="81"/>
      <c r="E6" s="81"/>
      <c r="F6" s="81"/>
      <c r="G6" s="81"/>
      <c r="H6" s="81"/>
      <c r="I6" s="81"/>
      <c r="J6" s="81"/>
      <c r="K6" s="81"/>
      <c r="L6" s="81"/>
      <c r="M6" s="87"/>
    </row>
    <row r="7" spans="1:15" ht="17.25" customHeight="1" x14ac:dyDescent="0.25">
      <c r="A7" s="87"/>
      <c r="B7" s="88"/>
      <c r="C7" s="90" t="s">
        <v>126</v>
      </c>
      <c r="D7" s="89"/>
      <c r="E7" s="89"/>
      <c r="F7" s="89"/>
      <c r="G7" s="89"/>
      <c r="H7" s="81"/>
      <c r="I7" s="81"/>
      <c r="J7" s="81"/>
      <c r="K7" s="81"/>
      <c r="L7" s="81"/>
      <c r="M7" s="87"/>
    </row>
    <row r="9" spans="1:15" ht="15.75" customHeight="1" x14ac:dyDescent="0.25">
      <c r="B9" s="85" t="s">
        <v>117</v>
      </c>
      <c r="C9" s="92" t="s">
        <v>121</v>
      </c>
      <c r="D9" s="92"/>
      <c r="E9" s="92"/>
      <c r="F9" s="92"/>
      <c r="G9" s="92"/>
      <c r="H9" s="92"/>
      <c r="I9" s="92"/>
      <c r="J9" s="92"/>
      <c r="K9" s="92"/>
      <c r="L9" s="92"/>
    </row>
    <row r="10" spans="1:15" x14ac:dyDescent="0.25">
      <c r="B10" s="85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3" spans="1:15" ht="15.75" customHeight="1" x14ac:dyDescent="0.25">
      <c r="B13" s="85" t="s">
        <v>118</v>
      </c>
      <c r="C13" s="92" t="s">
        <v>122</v>
      </c>
      <c r="D13" s="92"/>
      <c r="E13" s="92"/>
      <c r="F13" s="92"/>
      <c r="G13" s="92"/>
      <c r="H13" s="92"/>
      <c r="I13" s="92"/>
      <c r="J13" s="92"/>
      <c r="K13" s="92"/>
      <c r="L13" s="92"/>
    </row>
    <row r="14" spans="1:15" x14ac:dyDescent="0.25">
      <c r="C14" s="92"/>
      <c r="D14" s="92"/>
      <c r="E14" s="92"/>
      <c r="F14" s="92"/>
      <c r="G14" s="92"/>
      <c r="H14" s="92"/>
      <c r="I14" s="92"/>
      <c r="J14" s="92"/>
      <c r="K14" s="92"/>
      <c r="L14" s="92"/>
    </row>
    <row r="17" spans="2:12" ht="15.75" customHeight="1" x14ac:dyDescent="0.25">
      <c r="B17" s="85" t="s">
        <v>119</v>
      </c>
      <c r="C17" s="92" t="s">
        <v>123</v>
      </c>
      <c r="D17" s="92"/>
      <c r="E17" s="92"/>
      <c r="F17" s="92"/>
      <c r="G17" s="92"/>
      <c r="H17" s="92"/>
      <c r="I17" s="92"/>
      <c r="J17" s="92"/>
      <c r="K17" s="92"/>
      <c r="L17" s="92"/>
    </row>
    <row r="18" spans="2:12" x14ac:dyDescent="0.25">
      <c r="C18" s="92"/>
      <c r="D18" s="92"/>
      <c r="E18" s="92"/>
      <c r="F18" s="92"/>
      <c r="G18" s="92"/>
      <c r="H18" s="92"/>
      <c r="I18" s="92"/>
      <c r="J18" s="92"/>
      <c r="K18" s="92"/>
      <c r="L18" s="92"/>
    </row>
    <row r="21" spans="2:12" x14ac:dyDescent="0.25">
      <c r="B21" s="85" t="s">
        <v>120</v>
      </c>
      <c r="C21" s="92" t="s">
        <v>124</v>
      </c>
      <c r="D21" s="92"/>
      <c r="E21" s="92"/>
      <c r="F21" s="92"/>
      <c r="G21" s="92"/>
      <c r="H21" s="92"/>
      <c r="I21" s="92"/>
      <c r="J21" s="92"/>
      <c r="K21" s="92"/>
      <c r="L21" s="92"/>
    </row>
    <row r="22" spans="2:12" x14ac:dyDescent="0.25">
      <c r="C22" s="92"/>
      <c r="D22" s="92"/>
      <c r="E22" s="92"/>
      <c r="F22" s="92"/>
      <c r="G22" s="92"/>
      <c r="H22" s="92"/>
      <c r="I22" s="92"/>
      <c r="J22" s="92"/>
      <c r="K22" s="92"/>
      <c r="L22" s="92"/>
    </row>
  </sheetData>
  <mergeCells count="5">
    <mergeCell ref="C17:L18"/>
    <mergeCell ref="C21:L22"/>
    <mergeCell ref="C9:L10"/>
    <mergeCell ref="C13:L14"/>
    <mergeCell ref="B1:L1"/>
  </mergeCells>
  <hyperlinks>
    <hyperlink ref="C5:L6" location="tavola1!A1" display="Tavola 1. Città metropolitana di Bologna. Popolazione residente al 31/12/2014, contribuenti, reddito complessivo e reddito medio per contribuente. Anno d'imposta 2014."/>
    <hyperlink ref="C9:L10" location="tavola2!A1" display="Tavola 2. Città metropolitana di Bologna. Reddito complessivo per classi di reddito. Anno d'imposta 2014."/>
    <hyperlink ref="C13:L14" r:id="rId1" location="tavola3!A1" display="Tavola 3. Città metropolitana di Bologna. Reddito complessivo per principali tipologie. Anno d'imposta 2014."/>
    <hyperlink ref="C17:L18" r:id="rId2" location="tavola4!A1" display="Tavola 4. Città metropolitana di Bologna. Reddito imponibile, imposta netta, reddito imponibile ai fini dell'addizionale, addizionale regionale e comunale. Anno d'imposta 2014."/>
    <hyperlink ref="C21:L22" r:id="rId3" location="tavola5!A1" display="Tavola 5. Città metropolitana di Bologna. Aliquote dell'addizionale comunale all'Irpef. Anno d'imposta 2014."/>
    <hyperlink ref="C7" location="tavola1!A1" display="e reddito medio per comune. Anno d'imposta 2014."/>
    <hyperlink ref="C7:G7" location="tavola1!A1" display="e reddito medio per comune. Anno d'imposta 2014."/>
  </hyperlinks>
  <pageMargins left="0.70866141732283472" right="0.70866141732283472" top="0.74803149606299213" bottom="0.74803149606299213" header="0.31496062992125984" footer="0.31496062992125984"/>
  <pageSetup paperSize="9" scale="81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showGridLines="0" zoomScaleNormal="100" workbookViewId="0">
      <selection activeCell="K1" sqref="K1:L1"/>
    </sheetView>
  </sheetViews>
  <sheetFormatPr defaultRowHeight="15" x14ac:dyDescent="0.25"/>
  <cols>
    <col min="1" max="1" width="11.28515625" customWidth="1"/>
    <col min="2" max="2" width="30.42578125" bestFit="1" customWidth="1"/>
    <col min="3" max="3" width="12" bestFit="1" customWidth="1"/>
    <col min="4" max="4" width="12" style="1" bestFit="1" customWidth="1"/>
    <col min="5" max="5" width="15.42578125" style="1" bestFit="1" customWidth="1"/>
    <col min="6" max="6" width="13.85546875" bestFit="1" customWidth="1"/>
    <col min="7" max="7" width="2" bestFit="1" customWidth="1"/>
    <col min="8" max="8" width="12.5703125" bestFit="1" customWidth="1"/>
    <col min="9" max="9" width="2" bestFit="1" customWidth="1"/>
  </cols>
  <sheetData>
    <row r="1" spans="1:12" ht="45" customHeight="1" x14ac:dyDescent="0.25">
      <c r="A1" s="93" t="s">
        <v>108</v>
      </c>
      <c r="B1" s="93"/>
      <c r="C1" s="93"/>
      <c r="D1" s="93"/>
      <c r="E1" s="93"/>
      <c r="F1" s="93"/>
      <c r="G1" s="93"/>
      <c r="H1" s="93"/>
      <c r="I1" s="93"/>
      <c r="K1" s="94" t="s">
        <v>107</v>
      </c>
      <c r="L1" s="94"/>
    </row>
    <row r="2" spans="1:12" s="2" customFormat="1" ht="60" x14ac:dyDescent="0.25">
      <c r="A2" s="28" t="s">
        <v>0</v>
      </c>
      <c r="B2" s="28" t="s">
        <v>1</v>
      </c>
      <c r="C2" s="7" t="s">
        <v>2</v>
      </c>
      <c r="D2" s="10" t="s">
        <v>3</v>
      </c>
      <c r="E2" s="10" t="s">
        <v>4</v>
      </c>
      <c r="F2" s="14" t="s">
        <v>62</v>
      </c>
      <c r="G2" s="15"/>
      <c r="H2" s="14" t="s">
        <v>61</v>
      </c>
      <c r="I2" s="27"/>
    </row>
    <row r="3" spans="1:12" x14ac:dyDescent="0.25">
      <c r="A3" s="33">
        <v>37001</v>
      </c>
      <c r="B3" s="29" t="s">
        <v>5</v>
      </c>
      <c r="C3" s="8">
        <v>12265</v>
      </c>
      <c r="D3" s="8">
        <v>9107</v>
      </c>
      <c r="E3" s="12">
        <f>+D3/C3*100</f>
        <v>74.25193640440277</v>
      </c>
      <c r="F3" s="16">
        <v>212642291</v>
      </c>
      <c r="G3" s="17"/>
      <c r="H3" s="22">
        <f t="shared" ref="H3:H14" si="0">+F3/D3</f>
        <v>23349.32370703854</v>
      </c>
      <c r="I3" s="23"/>
    </row>
    <row r="4" spans="1:12" x14ac:dyDescent="0.25">
      <c r="A4" s="33">
        <v>37002</v>
      </c>
      <c r="B4" s="29" t="s">
        <v>6</v>
      </c>
      <c r="C4" s="8">
        <v>9799</v>
      </c>
      <c r="D4" s="11">
        <v>7450</v>
      </c>
      <c r="E4" s="12">
        <f t="shared" ref="E4:E58" si="1">+D4/C4*100</f>
        <v>76.028166139401975</v>
      </c>
      <c r="F4" s="16">
        <v>172434308</v>
      </c>
      <c r="G4" s="17"/>
      <c r="H4" s="22">
        <f t="shared" si="0"/>
        <v>23145.544697986577</v>
      </c>
      <c r="I4" s="23"/>
    </row>
    <row r="5" spans="1:12" x14ac:dyDescent="0.25">
      <c r="A5" s="33">
        <v>37003</v>
      </c>
      <c r="B5" s="29" t="s">
        <v>7</v>
      </c>
      <c r="C5" s="8">
        <v>6931</v>
      </c>
      <c r="D5" s="11">
        <v>5149</v>
      </c>
      <c r="E5" s="12">
        <f t="shared" si="1"/>
        <v>74.289424325494153</v>
      </c>
      <c r="F5" s="16">
        <v>101618497</v>
      </c>
      <c r="G5" s="17"/>
      <c r="H5" s="22">
        <f t="shared" si="0"/>
        <v>19735.579141580889</v>
      </c>
      <c r="I5" s="23"/>
    </row>
    <row r="6" spans="1:12" x14ac:dyDescent="0.25">
      <c r="A6" s="33">
        <v>37005</v>
      </c>
      <c r="B6" s="29" t="s">
        <v>8</v>
      </c>
      <c r="C6" s="8">
        <v>5520</v>
      </c>
      <c r="D6" s="11">
        <v>4148</v>
      </c>
      <c r="E6" s="12">
        <f t="shared" si="1"/>
        <v>75.14492753623189</v>
      </c>
      <c r="F6" s="16">
        <v>95520408</v>
      </c>
      <c r="G6" s="17"/>
      <c r="H6" s="22">
        <f t="shared" si="0"/>
        <v>23028.063645130183</v>
      </c>
      <c r="I6" s="23"/>
    </row>
    <row r="7" spans="1:12" s="1" customFormat="1" x14ac:dyDescent="0.25">
      <c r="A7" s="91">
        <v>37006</v>
      </c>
      <c r="B7" s="30" t="s">
        <v>9</v>
      </c>
      <c r="C7" s="8">
        <v>386181</v>
      </c>
      <c r="D7" s="11">
        <v>295848</v>
      </c>
      <c r="E7" s="12">
        <f t="shared" si="1"/>
        <v>76.608636882705255</v>
      </c>
      <c r="F7" s="18">
        <v>7802967006</v>
      </c>
      <c r="G7" s="19"/>
      <c r="H7" s="22">
        <f t="shared" si="0"/>
        <v>26374.918897541982</v>
      </c>
      <c r="I7" s="24"/>
    </row>
    <row r="8" spans="1:12" x14ac:dyDescent="0.25">
      <c r="A8" s="33">
        <v>37007</v>
      </c>
      <c r="B8" s="29" t="s">
        <v>10</v>
      </c>
      <c r="C8" s="8">
        <v>3312</v>
      </c>
      <c r="D8" s="11">
        <v>2446</v>
      </c>
      <c r="E8" s="12">
        <f t="shared" si="1"/>
        <v>73.852657004830917</v>
      </c>
      <c r="F8" s="16">
        <v>46159045</v>
      </c>
      <c r="G8" s="17"/>
      <c r="H8" s="22">
        <f t="shared" si="0"/>
        <v>18871.236713000817</v>
      </c>
      <c r="I8" s="23"/>
    </row>
    <row r="9" spans="1:12" x14ac:dyDescent="0.25">
      <c r="A9" s="33">
        <v>37008</v>
      </c>
      <c r="B9" s="29" t="s">
        <v>11</v>
      </c>
      <c r="C9" s="8">
        <v>18426</v>
      </c>
      <c r="D9" s="11">
        <v>13696</v>
      </c>
      <c r="E9" s="12">
        <f t="shared" si="1"/>
        <v>74.32975143818517</v>
      </c>
      <c r="F9" s="16">
        <v>315356799</v>
      </c>
      <c r="G9" s="17"/>
      <c r="H9" s="22">
        <f t="shared" si="0"/>
        <v>23025.467216705609</v>
      </c>
      <c r="I9" s="23"/>
    </row>
    <row r="10" spans="1:12" x14ac:dyDescent="0.25">
      <c r="A10" s="33">
        <v>37009</v>
      </c>
      <c r="B10" s="29" t="s">
        <v>12</v>
      </c>
      <c r="C10" s="8">
        <v>13271</v>
      </c>
      <c r="D10" s="11">
        <v>9964</v>
      </c>
      <c r="E10" s="12">
        <f t="shared" si="1"/>
        <v>75.081003692261319</v>
      </c>
      <c r="F10" s="16">
        <v>233758190</v>
      </c>
      <c r="G10" s="17"/>
      <c r="H10" s="22">
        <f t="shared" si="0"/>
        <v>23460.275993576877</v>
      </c>
      <c r="I10" s="23"/>
    </row>
    <row r="11" spans="1:12" x14ac:dyDescent="0.25">
      <c r="A11" s="33">
        <v>37010</v>
      </c>
      <c r="B11" s="29" t="s">
        <v>13</v>
      </c>
      <c r="C11" s="8">
        <v>1936</v>
      </c>
      <c r="D11" s="11">
        <v>1546</v>
      </c>
      <c r="E11" s="12">
        <f t="shared" si="1"/>
        <v>79.855371900826441</v>
      </c>
      <c r="F11" s="16">
        <v>29509798</v>
      </c>
      <c r="G11" s="17"/>
      <c r="H11" s="22">
        <f t="shared" si="0"/>
        <v>19087.8382923674</v>
      </c>
      <c r="I11" s="23"/>
    </row>
    <row r="12" spans="1:12" x14ac:dyDescent="0.25">
      <c r="A12" s="33">
        <v>37011</v>
      </c>
      <c r="B12" s="29" t="s">
        <v>14</v>
      </c>
      <c r="C12" s="8">
        <v>36233</v>
      </c>
      <c r="D12" s="11">
        <v>27532</v>
      </c>
      <c r="E12" s="12">
        <f t="shared" si="1"/>
        <v>75.985979631827334</v>
      </c>
      <c r="F12" s="16">
        <v>695668976</v>
      </c>
      <c r="G12" s="17"/>
      <c r="H12" s="22">
        <f t="shared" si="0"/>
        <v>25267.651314833649</v>
      </c>
      <c r="I12" s="23"/>
    </row>
    <row r="13" spans="1:12" x14ac:dyDescent="0.25">
      <c r="A13" s="33">
        <v>37012</v>
      </c>
      <c r="B13" s="29" t="s">
        <v>15</v>
      </c>
      <c r="C13" s="8">
        <v>3448</v>
      </c>
      <c r="D13" s="11">
        <v>2573</v>
      </c>
      <c r="E13" s="12">
        <f t="shared" si="1"/>
        <v>74.622969837587007</v>
      </c>
      <c r="F13" s="16">
        <v>52773603</v>
      </c>
      <c r="G13" s="17"/>
      <c r="H13" s="22">
        <f t="shared" si="0"/>
        <v>20510.533618344347</v>
      </c>
      <c r="I13" s="23"/>
    </row>
    <row r="14" spans="1:12" x14ac:dyDescent="0.25">
      <c r="A14" s="33">
        <v>37013</v>
      </c>
      <c r="B14" s="29" t="s">
        <v>16</v>
      </c>
      <c r="C14" s="8">
        <v>1898</v>
      </c>
      <c r="D14" s="11">
        <v>1488</v>
      </c>
      <c r="E14" s="12">
        <f t="shared" si="1"/>
        <v>78.398314014752373</v>
      </c>
      <c r="F14" s="16">
        <v>28138154</v>
      </c>
      <c r="G14" s="17"/>
      <c r="H14" s="22">
        <f t="shared" si="0"/>
        <v>18910.049731182797</v>
      </c>
      <c r="I14" s="23"/>
    </row>
    <row r="15" spans="1:12" x14ac:dyDescent="0.25">
      <c r="A15" s="33">
        <v>37014</v>
      </c>
      <c r="B15" s="29" t="s">
        <v>17</v>
      </c>
      <c r="C15" s="8">
        <v>1216</v>
      </c>
      <c r="D15" s="11">
        <v>970</v>
      </c>
      <c r="E15" s="12">
        <f t="shared" si="1"/>
        <v>79.76973684210526</v>
      </c>
      <c r="F15" s="16">
        <v>16905183</v>
      </c>
      <c r="G15" s="17" t="s">
        <v>63</v>
      </c>
      <c r="H15" s="22" t="s">
        <v>64</v>
      </c>
      <c r="I15" s="23"/>
    </row>
    <row r="16" spans="1:12" x14ac:dyDescent="0.25">
      <c r="A16" s="33">
        <v>37015</v>
      </c>
      <c r="B16" s="29" t="s">
        <v>18</v>
      </c>
      <c r="C16" s="8">
        <v>3445</v>
      </c>
      <c r="D16" s="11">
        <v>2596</v>
      </c>
      <c r="E16" s="12">
        <f t="shared" si="1"/>
        <v>75.355587808417994</v>
      </c>
      <c r="F16" s="16">
        <v>53818911</v>
      </c>
      <c r="G16" s="17"/>
      <c r="H16" s="22">
        <f t="shared" ref="H16:H24" si="2">+F16/D16</f>
        <v>20731.475731895225</v>
      </c>
      <c r="I16" s="23"/>
    </row>
    <row r="17" spans="1:9" x14ac:dyDescent="0.25">
      <c r="A17" s="33">
        <v>37016</v>
      </c>
      <c r="B17" s="29" t="s">
        <v>19</v>
      </c>
      <c r="C17" s="8">
        <v>4489</v>
      </c>
      <c r="D17" s="11">
        <v>3286</v>
      </c>
      <c r="E17" s="12">
        <f t="shared" si="1"/>
        <v>73.201158387168633</v>
      </c>
      <c r="F17" s="16">
        <v>70940937</v>
      </c>
      <c r="G17" s="17"/>
      <c r="H17" s="22">
        <f t="shared" si="2"/>
        <v>21588.842665855143</v>
      </c>
      <c r="I17" s="23"/>
    </row>
    <row r="18" spans="1:9" x14ac:dyDescent="0.25">
      <c r="A18" s="33">
        <v>37017</v>
      </c>
      <c r="B18" s="29" t="s">
        <v>20</v>
      </c>
      <c r="C18" s="8">
        <v>6549</v>
      </c>
      <c r="D18" s="11">
        <v>4697</v>
      </c>
      <c r="E18" s="12">
        <f t="shared" si="1"/>
        <v>71.72087341578866</v>
      </c>
      <c r="F18" s="16">
        <v>102433678</v>
      </c>
      <c r="G18" s="17"/>
      <c r="H18" s="22">
        <f t="shared" si="2"/>
        <v>21808.319778582074</v>
      </c>
      <c r="I18" s="23"/>
    </row>
    <row r="19" spans="1:9" x14ac:dyDescent="0.25">
      <c r="A19" s="33">
        <v>37019</v>
      </c>
      <c r="B19" s="29" t="s">
        <v>21</v>
      </c>
      <c r="C19" s="8">
        <v>18036</v>
      </c>
      <c r="D19" s="11">
        <v>13692</v>
      </c>
      <c r="E19" s="12">
        <f t="shared" si="1"/>
        <v>75.914836992681302</v>
      </c>
      <c r="F19" s="16">
        <v>338926132</v>
      </c>
      <c r="G19" s="17"/>
      <c r="H19" s="22">
        <f t="shared" si="2"/>
        <v>24753.588372772421</v>
      </c>
      <c r="I19" s="23"/>
    </row>
    <row r="20" spans="1:9" x14ac:dyDescent="0.25">
      <c r="A20" s="33">
        <v>37020</v>
      </c>
      <c r="B20" s="29" t="s">
        <v>22</v>
      </c>
      <c r="C20" s="8">
        <v>20821</v>
      </c>
      <c r="D20" s="11">
        <v>15852</v>
      </c>
      <c r="E20" s="12">
        <f t="shared" si="1"/>
        <v>76.13467172566159</v>
      </c>
      <c r="F20" s="16">
        <v>362725042</v>
      </c>
      <c r="G20" s="17"/>
      <c r="H20" s="22">
        <f t="shared" si="2"/>
        <v>22881.973378753468</v>
      </c>
      <c r="I20" s="23"/>
    </row>
    <row r="21" spans="1:9" x14ac:dyDescent="0.25">
      <c r="A21" s="33">
        <v>37021</v>
      </c>
      <c r="B21" s="29" t="s">
        <v>23</v>
      </c>
      <c r="C21" s="8">
        <v>14770</v>
      </c>
      <c r="D21" s="11">
        <v>11320</v>
      </c>
      <c r="E21" s="12">
        <f t="shared" si="1"/>
        <v>76.641841570751524</v>
      </c>
      <c r="F21" s="16">
        <v>289854186</v>
      </c>
      <c r="G21" s="17"/>
      <c r="H21" s="22">
        <f t="shared" si="2"/>
        <v>25605.493462897528</v>
      </c>
      <c r="I21" s="23"/>
    </row>
    <row r="22" spans="1:9" x14ac:dyDescent="0.25">
      <c r="A22" s="33">
        <v>37022</v>
      </c>
      <c r="B22" s="29" t="s">
        <v>24</v>
      </c>
      <c r="C22" s="8">
        <v>5739</v>
      </c>
      <c r="D22" s="11">
        <v>4362</v>
      </c>
      <c r="E22" s="12">
        <f t="shared" si="1"/>
        <v>76.006272869837957</v>
      </c>
      <c r="F22" s="16">
        <v>87569440</v>
      </c>
      <c r="G22" s="17"/>
      <c r="H22" s="22">
        <f t="shared" si="2"/>
        <v>20075.524988537367</v>
      </c>
      <c r="I22" s="23"/>
    </row>
    <row r="23" spans="1:9" x14ac:dyDescent="0.25">
      <c r="A23" s="33">
        <v>37024</v>
      </c>
      <c r="B23" s="29" t="s">
        <v>25</v>
      </c>
      <c r="C23" s="8">
        <v>13504</v>
      </c>
      <c r="D23" s="11">
        <v>9819</v>
      </c>
      <c r="E23" s="12">
        <f t="shared" si="1"/>
        <v>72.711789099526072</v>
      </c>
      <c r="F23" s="16">
        <v>204820192</v>
      </c>
      <c r="G23" s="17"/>
      <c r="H23" s="22">
        <f t="shared" si="2"/>
        <v>20859.577553722374</v>
      </c>
      <c r="I23" s="23"/>
    </row>
    <row r="24" spans="1:9" x14ac:dyDescent="0.25">
      <c r="A24" s="33">
        <v>37025</v>
      </c>
      <c r="B24" s="29" t="s">
        <v>26</v>
      </c>
      <c r="C24" s="8">
        <v>6605</v>
      </c>
      <c r="D24" s="11">
        <v>4791</v>
      </c>
      <c r="E24" s="12">
        <f t="shared" si="1"/>
        <v>72.535957607872831</v>
      </c>
      <c r="F24" s="16">
        <v>106090078</v>
      </c>
      <c r="G24" s="17"/>
      <c r="H24" s="22">
        <f t="shared" si="2"/>
        <v>22143.618868712168</v>
      </c>
      <c r="I24" s="23"/>
    </row>
    <row r="25" spans="1:9" x14ac:dyDescent="0.25">
      <c r="A25" s="33">
        <v>37026</v>
      </c>
      <c r="B25" s="29" t="s">
        <v>27</v>
      </c>
      <c r="C25" s="8">
        <v>1984</v>
      </c>
      <c r="D25" s="11">
        <v>1467</v>
      </c>
      <c r="E25" s="12">
        <f t="shared" si="1"/>
        <v>73.941532258064512</v>
      </c>
      <c r="F25" s="16">
        <v>26948502</v>
      </c>
      <c r="G25" s="17" t="s">
        <v>63</v>
      </c>
      <c r="H25" s="22" t="s">
        <v>64</v>
      </c>
      <c r="I25" s="23"/>
    </row>
    <row r="26" spans="1:9" x14ac:dyDescent="0.25">
      <c r="A26" s="33">
        <v>37027</v>
      </c>
      <c r="B26" s="29" t="s">
        <v>28</v>
      </c>
      <c r="C26" s="8">
        <v>4914</v>
      </c>
      <c r="D26" s="11">
        <v>3644</v>
      </c>
      <c r="E26" s="12">
        <f t="shared" si="1"/>
        <v>74.155474155474153</v>
      </c>
      <c r="F26" s="16">
        <v>72617792</v>
      </c>
      <c r="G26" s="17"/>
      <c r="H26" s="22">
        <f t="shared" ref="H26:H58" si="3">+F26/D26</f>
        <v>19928.043907793632</v>
      </c>
      <c r="I26" s="23"/>
    </row>
    <row r="27" spans="1:9" x14ac:dyDescent="0.25">
      <c r="A27" s="33">
        <v>37028</v>
      </c>
      <c r="B27" s="29" t="s">
        <v>29</v>
      </c>
      <c r="C27" s="8">
        <v>5427</v>
      </c>
      <c r="D27" s="11">
        <v>3935</v>
      </c>
      <c r="E27" s="12">
        <f t="shared" si="1"/>
        <v>72.507831214298875</v>
      </c>
      <c r="F27" s="16">
        <v>75341634</v>
      </c>
      <c r="G27" s="17"/>
      <c r="H27" s="22">
        <f t="shared" si="3"/>
        <v>19146.539771283355</v>
      </c>
      <c r="I27" s="23"/>
    </row>
    <row r="28" spans="1:9" x14ac:dyDescent="0.25">
      <c r="A28" s="33">
        <v>37030</v>
      </c>
      <c r="B28" s="29" t="s">
        <v>30</v>
      </c>
      <c r="C28" s="8">
        <v>11565</v>
      </c>
      <c r="D28" s="11">
        <v>8672</v>
      </c>
      <c r="E28" s="12">
        <f t="shared" si="1"/>
        <v>74.984868136619113</v>
      </c>
      <c r="F28" s="16">
        <v>216356707</v>
      </c>
      <c r="G28" s="17"/>
      <c r="H28" s="22">
        <f t="shared" si="3"/>
        <v>24948.882264760148</v>
      </c>
      <c r="I28" s="23"/>
    </row>
    <row r="29" spans="1:9" x14ac:dyDescent="0.25">
      <c r="A29" s="33">
        <v>37031</v>
      </c>
      <c r="B29" s="29" t="s">
        <v>31</v>
      </c>
      <c r="C29" s="8">
        <v>3921</v>
      </c>
      <c r="D29" s="11">
        <v>2853</v>
      </c>
      <c r="E29" s="12">
        <f t="shared" si="1"/>
        <v>72.762050497322122</v>
      </c>
      <c r="F29" s="16">
        <v>59207989</v>
      </c>
      <c r="G29" s="17"/>
      <c r="H29" s="22">
        <f t="shared" si="3"/>
        <v>20752.887837364178</v>
      </c>
      <c r="I29" s="23"/>
    </row>
    <row r="30" spans="1:9" x14ac:dyDescent="0.25">
      <c r="A30" s="33">
        <v>37032</v>
      </c>
      <c r="B30" s="29" t="s">
        <v>32</v>
      </c>
      <c r="C30" s="8">
        <v>69638</v>
      </c>
      <c r="D30" s="11">
        <v>53094</v>
      </c>
      <c r="E30" s="12">
        <f t="shared" si="1"/>
        <v>76.242855912002071</v>
      </c>
      <c r="F30" s="16">
        <v>1191161046</v>
      </c>
      <c r="G30" s="17"/>
      <c r="H30" s="22">
        <f t="shared" si="3"/>
        <v>22434.946434625381</v>
      </c>
      <c r="I30" s="23"/>
    </row>
    <row r="31" spans="1:9" x14ac:dyDescent="0.25">
      <c r="A31" s="33">
        <v>37033</v>
      </c>
      <c r="B31" s="29" t="s">
        <v>33</v>
      </c>
      <c r="C31" s="8">
        <v>2250</v>
      </c>
      <c r="D31" s="11">
        <v>1783</v>
      </c>
      <c r="E31" s="12">
        <f t="shared" si="1"/>
        <v>79.24444444444444</v>
      </c>
      <c r="F31" s="16">
        <v>33957392</v>
      </c>
      <c r="G31" s="17"/>
      <c r="H31" s="22">
        <f t="shared" si="3"/>
        <v>19045.088053841839</v>
      </c>
      <c r="I31" s="23"/>
    </row>
    <row r="32" spans="1:9" x14ac:dyDescent="0.25">
      <c r="A32" s="33">
        <v>37034</v>
      </c>
      <c r="B32" s="29" t="s">
        <v>34</v>
      </c>
      <c r="C32" s="8">
        <v>4347</v>
      </c>
      <c r="D32" s="11">
        <v>3221</v>
      </c>
      <c r="E32" s="12">
        <f t="shared" si="1"/>
        <v>74.097078444904525</v>
      </c>
      <c r="F32" s="16">
        <v>67867291</v>
      </c>
      <c r="G32" s="17"/>
      <c r="H32" s="22">
        <f t="shared" si="3"/>
        <v>21070.254889785781</v>
      </c>
      <c r="I32" s="23"/>
    </row>
    <row r="33" spans="1:9" x14ac:dyDescent="0.25">
      <c r="A33" s="33">
        <v>37035</v>
      </c>
      <c r="B33" s="29" t="s">
        <v>35</v>
      </c>
      <c r="C33" s="8">
        <v>8985</v>
      </c>
      <c r="D33" s="11">
        <v>6706</v>
      </c>
      <c r="E33" s="12">
        <f t="shared" si="1"/>
        <v>74.635503617139676</v>
      </c>
      <c r="F33" s="16">
        <v>139514154</v>
      </c>
      <c r="G33" s="17"/>
      <c r="H33" s="22">
        <f t="shared" si="3"/>
        <v>20804.377274082912</v>
      </c>
      <c r="I33" s="23"/>
    </row>
    <row r="34" spans="1:9" x14ac:dyDescent="0.25">
      <c r="A34" s="33">
        <v>37036</v>
      </c>
      <c r="B34" s="29" t="s">
        <v>36</v>
      </c>
      <c r="C34" s="8">
        <v>6813</v>
      </c>
      <c r="D34" s="11">
        <v>4937</v>
      </c>
      <c r="E34" s="12">
        <f t="shared" si="1"/>
        <v>72.464406282107745</v>
      </c>
      <c r="F34" s="16">
        <v>109988161</v>
      </c>
      <c r="G34" s="17"/>
      <c r="H34" s="22">
        <f t="shared" si="3"/>
        <v>22278.339274863276</v>
      </c>
      <c r="I34" s="23"/>
    </row>
    <row r="35" spans="1:9" x14ac:dyDescent="0.25">
      <c r="A35" s="33">
        <v>37037</v>
      </c>
      <c r="B35" s="29" t="s">
        <v>37</v>
      </c>
      <c r="C35" s="8">
        <v>16847</v>
      </c>
      <c r="D35" s="11">
        <v>12680</v>
      </c>
      <c r="E35" s="12">
        <f t="shared" si="1"/>
        <v>75.265625927464825</v>
      </c>
      <c r="F35" s="16">
        <v>265804109</v>
      </c>
      <c r="G35" s="17"/>
      <c r="H35" s="22">
        <f t="shared" si="3"/>
        <v>20962.469164037855</v>
      </c>
      <c r="I35" s="23"/>
    </row>
    <row r="36" spans="1:9" x14ac:dyDescent="0.25">
      <c r="A36" s="33">
        <v>37038</v>
      </c>
      <c r="B36" s="29" t="s">
        <v>38</v>
      </c>
      <c r="C36" s="8">
        <v>8741</v>
      </c>
      <c r="D36" s="11">
        <v>6698</v>
      </c>
      <c r="E36" s="12">
        <f t="shared" si="1"/>
        <v>76.627388170689841</v>
      </c>
      <c r="F36" s="16">
        <v>148453824</v>
      </c>
      <c r="G36" s="17"/>
      <c r="H36" s="22">
        <f t="shared" si="3"/>
        <v>22163.903254702895</v>
      </c>
      <c r="I36" s="23"/>
    </row>
    <row r="37" spans="1:9" x14ac:dyDescent="0.25">
      <c r="A37" s="33">
        <v>37039</v>
      </c>
      <c r="B37" s="29" t="s">
        <v>39</v>
      </c>
      <c r="C37" s="8">
        <v>15876</v>
      </c>
      <c r="D37" s="11">
        <v>11759</v>
      </c>
      <c r="E37" s="12">
        <f t="shared" si="1"/>
        <v>74.067775258251444</v>
      </c>
      <c r="F37" s="16">
        <v>238939868</v>
      </c>
      <c r="G37" s="17"/>
      <c r="H37" s="22">
        <f t="shared" si="3"/>
        <v>20319.743855770048</v>
      </c>
      <c r="I37" s="23"/>
    </row>
    <row r="38" spans="1:9" x14ac:dyDescent="0.25">
      <c r="A38" s="33">
        <v>37040</v>
      </c>
      <c r="B38" s="29" t="s">
        <v>40</v>
      </c>
      <c r="C38" s="8">
        <v>3788</v>
      </c>
      <c r="D38" s="11">
        <v>2895</v>
      </c>
      <c r="E38" s="12">
        <f t="shared" si="1"/>
        <v>76.425554382259762</v>
      </c>
      <c r="F38" s="16">
        <v>58034087</v>
      </c>
      <c r="G38" s="17"/>
      <c r="H38" s="22">
        <f t="shared" si="3"/>
        <v>20046.316753022453</v>
      </c>
      <c r="I38" s="23"/>
    </row>
    <row r="39" spans="1:9" x14ac:dyDescent="0.25">
      <c r="A39" s="33">
        <v>37041</v>
      </c>
      <c r="B39" s="29" t="s">
        <v>41</v>
      </c>
      <c r="C39" s="8">
        <v>6028</v>
      </c>
      <c r="D39" s="11">
        <v>4394</v>
      </c>
      <c r="E39" s="12">
        <f t="shared" si="1"/>
        <v>72.89316522893165</v>
      </c>
      <c r="F39" s="16">
        <v>97978136</v>
      </c>
      <c r="G39" s="17"/>
      <c r="H39" s="22">
        <f t="shared" si="3"/>
        <v>22298.164770141102</v>
      </c>
      <c r="I39" s="23"/>
    </row>
    <row r="40" spans="1:9" x14ac:dyDescent="0.25">
      <c r="A40" s="33">
        <v>37042</v>
      </c>
      <c r="B40" s="29" t="s">
        <v>42</v>
      </c>
      <c r="C40" s="8">
        <v>11029</v>
      </c>
      <c r="D40" s="11">
        <v>8291</v>
      </c>
      <c r="E40" s="12">
        <f t="shared" si="1"/>
        <v>75.174539849487715</v>
      </c>
      <c r="F40" s="16">
        <v>214874541</v>
      </c>
      <c r="G40" s="17"/>
      <c r="H40" s="22">
        <f t="shared" si="3"/>
        <v>25916.60125437221</v>
      </c>
      <c r="I40" s="23"/>
    </row>
    <row r="41" spans="1:9" x14ac:dyDescent="0.25">
      <c r="A41" s="33">
        <v>37044</v>
      </c>
      <c r="B41" s="29" t="s">
        <v>43</v>
      </c>
      <c r="C41" s="8">
        <v>6414</v>
      </c>
      <c r="D41" s="11">
        <v>4603</v>
      </c>
      <c r="E41" s="12">
        <f t="shared" si="1"/>
        <v>71.76488930464609</v>
      </c>
      <c r="F41" s="16">
        <v>96527796</v>
      </c>
      <c r="G41" s="17"/>
      <c r="H41" s="22">
        <f t="shared" si="3"/>
        <v>20970.62698240278</v>
      </c>
      <c r="I41" s="23"/>
    </row>
    <row r="42" spans="1:9" x14ac:dyDescent="0.25">
      <c r="A42" s="33">
        <v>37045</v>
      </c>
      <c r="B42" s="29" t="s">
        <v>44</v>
      </c>
      <c r="C42" s="8">
        <v>4747</v>
      </c>
      <c r="D42" s="11">
        <v>3690</v>
      </c>
      <c r="E42" s="12">
        <f t="shared" si="1"/>
        <v>77.733305245418165</v>
      </c>
      <c r="F42" s="16">
        <v>71513159</v>
      </c>
      <c r="G42" s="17"/>
      <c r="H42" s="22">
        <f t="shared" si="3"/>
        <v>19380.259891598915</v>
      </c>
      <c r="I42" s="23"/>
    </row>
    <row r="43" spans="1:9" x14ac:dyDescent="0.25">
      <c r="A43" s="33">
        <v>37046</v>
      </c>
      <c r="B43" s="29" t="s">
        <v>45</v>
      </c>
      <c r="C43" s="8">
        <v>13449</v>
      </c>
      <c r="D43" s="11">
        <v>10144</v>
      </c>
      <c r="E43" s="12">
        <f t="shared" si="1"/>
        <v>75.425682206855527</v>
      </c>
      <c r="F43" s="16">
        <v>245404822</v>
      </c>
      <c r="G43" s="17"/>
      <c r="H43" s="22">
        <f t="shared" si="3"/>
        <v>24192.115733438484</v>
      </c>
      <c r="I43" s="23"/>
    </row>
    <row r="44" spans="1:9" x14ac:dyDescent="0.25">
      <c r="A44" s="33">
        <v>37047</v>
      </c>
      <c r="B44" s="29" t="s">
        <v>46</v>
      </c>
      <c r="C44" s="8">
        <v>17461</v>
      </c>
      <c r="D44" s="11">
        <v>13069</v>
      </c>
      <c r="E44" s="12">
        <f t="shared" si="1"/>
        <v>74.846801443216322</v>
      </c>
      <c r="F44" s="16">
        <v>336663553</v>
      </c>
      <c r="G44" s="17"/>
      <c r="H44" s="22">
        <f t="shared" si="3"/>
        <v>25760.467748106206</v>
      </c>
      <c r="I44" s="23"/>
    </row>
    <row r="45" spans="1:9" x14ac:dyDescent="0.25">
      <c r="A45" s="33">
        <v>37048</v>
      </c>
      <c r="B45" s="29" t="s">
        <v>47</v>
      </c>
      <c r="C45" s="8">
        <v>6997</v>
      </c>
      <c r="D45" s="11">
        <v>5323</v>
      </c>
      <c r="E45" s="12">
        <f t="shared" si="1"/>
        <v>76.075460911819349</v>
      </c>
      <c r="F45" s="16">
        <v>114834028</v>
      </c>
      <c r="G45" s="17"/>
      <c r="H45" s="22">
        <f t="shared" si="3"/>
        <v>21573.178282923163</v>
      </c>
      <c r="I45" s="23"/>
    </row>
    <row r="46" spans="1:9" x14ac:dyDescent="0.25">
      <c r="A46" s="33">
        <v>37050</v>
      </c>
      <c r="B46" s="29" t="s">
        <v>48</v>
      </c>
      <c r="C46" s="8">
        <v>8357</v>
      </c>
      <c r="D46" s="11">
        <v>6273</v>
      </c>
      <c r="E46" s="12">
        <f t="shared" si="1"/>
        <v>75.062821586693786</v>
      </c>
      <c r="F46" s="16">
        <v>141120611</v>
      </c>
      <c r="G46" s="17"/>
      <c r="H46" s="22">
        <f t="shared" si="3"/>
        <v>22496.510600988364</v>
      </c>
      <c r="I46" s="23"/>
    </row>
    <row r="47" spans="1:9" x14ac:dyDescent="0.25">
      <c r="A47" s="33">
        <v>37051</v>
      </c>
      <c r="B47" s="29" t="s">
        <v>49</v>
      </c>
      <c r="C47" s="8">
        <v>4348</v>
      </c>
      <c r="D47" s="11">
        <v>3220</v>
      </c>
      <c r="E47" s="12">
        <f t="shared" si="1"/>
        <v>74.057037718491259</v>
      </c>
      <c r="F47" s="16">
        <v>66745852</v>
      </c>
      <c r="G47" s="17"/>
      <c r="H47" s="22">
        <f t="shared" si="3"/>
        <v>20728.525465838509</v>
      </c>
      <c r="I47" s="23"/>
    </row>
    <row r="48" spans="1:9" x14ac:dyDescent="0.25">
      <c r="A48" s="33">
        <v>37052</v>
      </c>
      <c r="B48" s="29" t="s">
        <v>50</v>
      </c>
      <c r="C48" s="8">
        <v>8472</v>
      </c>
      <c r="D48" s="11">
        <v>6263</v>
      </c>
      <c r="E48" s="12">
        <f t="shared" si="1"/>
        <v>73.925873465533527</v>
      </c>
      <c r="F48" s="16">
        <v>144441771</v>
      </c>
      <c r="G48" s="17"/>
      <c r="H48" s="22">
        <f t="shared" si="3"/>
        <v>23062.712917132365</v>
      </c>
      <c r="I48" s="23"/>
    </row>
    <row r="49" spans="1:9" x14ac:dyDescent="0.25">
      <c r="A49" s="33">
        <v>37053</v>
      </c>
      <c r="B49" s="29" t="s">
        <v>51</v>
      </c>
      <c r="C49" s="8">
        <v>27857</v>
      </c>
      <c r="D49" s="11">
        <v>20798</v>
      </c>
      <c r="E49" s="12">
        <f t="shared" si="1"/>
        <v>74.659870050615638</v>
      </c>
      <c r="F49" s="16">
        <v>471642422</v>
      </c>
      <c r="G49" s="17"/>
      <c r="H49" s="22">
        <f t="shared" si="3"/>
        <v>22677.296951629964</v>
      </c>
      <c r="I49" s="23"/>
    </row>
    <row r="50" spans="1:9" x14ac:dyDescent="0.25">
      <c r="A50" s="33">
        <v>37054</v>
      </c>
      <c r="B50" s="29" t="s">
        <v>52</v>
      </c>
      <c r="C50" s="8">
        <v>31980</v>
      </c>
      <c r="D50" s="11">
        <v>24391</v>
      </c>
      <c r="E50" s="12">
        <f t="shared" si="1"/>
        <v>76.269543464665418</v>
      </c>
      <c r="F50" s="16">
        <v>669482285</v>
      </c>
      <c r="G50" s="17"/>
      <c r="H50" s="22">
        <f t="shared" si="3"/>
        <v>27447.922799393218</v>
      </c>
      <c r="I50" s="23"/>
    </row>
    <row r="51" spans="1:9" x14ac:dyDescent="0.25">
      <c r="A51" s="33">
        <v>37055</v>
      </c>
      <c r="B51" s="29" t="s">
        <v>53</v>
      </c>
      <c r="C51" s="8">
        <v>12095</v>
      </c>
      <c r="D51" s="11">
        <v>9012</v>
      </c>
      <c r="E51" s="12">
        <f t="shared" si="1"/>
        <v>74.510128152128971</v>
      </c>
      <c r="F51" s="16">
        <v>192598606</v>
      </c>
      <c r="G51" s="17"/>
      <c r="H51" s="22">
        <f t="shared" si="3"/>
        <v>21371.349977807367</v>
      </c>
      <c r="I51" s="23"/>
    </row>
    <row r="52" spans="1:9" x14ac:dyDescent="0.25">
      <c r="A52" s="33">
        <v>37056</v>
      </c>
      <c r="B52" s="29" t="s">
        <v>54</v>
      </c>
      <c r="C52" s="8">
        <v>7283</v>
      </c>
      <c r="D52" s="11">
        <v>5207</v>
      </c>
      <c r="E52" s="12">
        <f t="shared" si="1"/>
        <v>71.495262941095703</v>
      </c>
      <c r="F52" s="16">
        <v>109525663</v>
      </c>
      <c r="G52" s="17"/>
      <c r="H52" s="22">
        <f t="shared" si="3"/>
        <v>21034.312079892454</v>
      </c>
      <c r="I52" s="23"/>
    </row>
    <row r="53" spans="1:9" x14ac:dyDescent="0.25">
      <c r="A53" s="33">
        <v>37057</v>
      </c>
      <c r="B53" s="29" t="s">
        <v>55</v>
      </c>
      <c r="C53" s="8">
        <v>14612</v>
      </c>
      <c r="D53" s="11">
        <v>11076</v>
      </c>
      <c r="E53" s="12">
        <f t="shared" si="1"/>
        <v>75.80071174377224</v>
      </c>
      <c r="F53" s="16">
        <v>294877607</v>
      </c>
      <c r="G53" s="17"/>
      <c r="H53" s="22">
        <f t="shared" si="3"/>
        <v>26623.113669194656</v>
      </c>
      <c r="I53" s="23"/>
    </row>
    <row r="54" spans="1:9" x14ac:dyDescent="0.25">
      <c r="A54" s="33">
        <v>37059</v>
      </c>
      <c r="B54" s="29" t="s">
        <v>56</v>
      </c>
      <c r="C54" s="8">
        <v>7714</v>
      </c>
      <c r="D54" s="11">
        <v>5561</v>
      </c>
      <c r="E54" s="12">
        <f t="shared" si="1"/>
        <v>72.089707026186161</v>
      </c>
      <c r="F54" s="16">
        <v>112785992</v>
      </c>
      <c r="G54" s="17"/>
      <c r="H54" s="22">
        <f t="shared" si="3"/>
        <v>20281.602589462327</v>
      </c>
      <c r="I54" s="23"/>
    </row>
    <row r="55" spans="1:9" x14ac:dyDescent="0.25">
      <c r="A55" s="33">
        <v>37060</v>
      </c>
      <c r="B55" s="29" t="s">
        <v>57</v>
      </c>
      <c r="C55" s="8">
        <v>18625</v>
      </c>
      <c r="D55" s="11">
        <v>14219</v>
      </c>
      <c r="E55" s="12">
        <f t="shared" si="1"/>
        <v>76.343624161073834</v>
      </c>
      <c r="F55" s="16">
        <v>362344485</v>
      </c>
      <c r="G55" s="17"/>
      <c r="H55" s="22">
        <f t="shared" si="3"/>
        <v>25483.120120964904</v>
      </c>
      <c r="I55" s="23"/>
    </row>
    <row r="56" spans="1:9" x14ac:dyDescent="0.25">
      <c r="A56" s="33">
        <v>37061</v>
      </c>
      <c r="B56" s="29" t="s">
        <v>58</v>
      </c>
      <c r="C56" s="8">
        <v>30362</v>
      </c>
      <c r="D56" s="11">
        <v>22468</v>
      </c>
      <c r="E56" s="12">
        <f t="shared" si="1"/>
        <v>74.000395230880713</v>
      </c>
      <c r="F56" s="16">
        <v>510544818</v>
      </c>
      <c r="G56" s="17"/>
      <c r="H56" s="22">
        <f t="shared" si="3"/>
        <v>22723.198237493325</v>
      </c>
      <c r="I56" s="23"/>
    </row>
    <row r="57" spans="1:9" x14ac:dyDescent="0.25">
      <c r="A57" s="33">
        <v>37062</v>
      </c>
      <c r="B57" s="29" t="s">
        <v>59</v>
      </c>
      <c r="C57" s="8">
        <v>7003</v>
      </c>
      <c r="D57" s="11">
        <v>5020</v>
      </c>
      <c r="E57" s="12">
        <f t="shared" si="1"/>
        <v>71.68356418677709</v>
      </c>
      <c r="F57" s="18">
        <v>108458326</v>
      </c>
      <c r="G57" s="19"/>
      <c r="H57" s="22">
        <f t="shared" si="3"/>
        <v>21605.244223107569</v>
      </c>
      <c r="I57" s="26"/>
    </row>
    <row r="58" spans="1:9" x14ac:dyDescent="0.25">
      <c r="A58" s="31"/>
      <c r="B58" s="31" t="s">
        <v>60</v>
      </c>
      <c r="C58" s="9">
        <f>SUM(C3:C57)</f>
        <v>1004323</v>
      </c>
      <c r="D58" s="9">
        <f>SUM(D3:D57)</f>
        <v>759698</v>
      </c>
      <c r="E58" s="13">
        <f t="shared" si="1"/>
        <v>75.642796192061709</v>
      </c>
      <c r="F58" s="20">
        <f>SUM(F3:F57)</f>
        <v>18487187883</v>
      </c>
      <c r="G58" s="21" t="s">
        <v>63</v>
      </c>
      <c r="H58" s="25">
        <f t="shared" si="3"/>
        <v>24334.917142074879</v>
      </c>
      <c r="I58" s="26" t="s">
        <v>63</v>
      </c>
    </row>
    <row r="59" spans="1:9" x14ac:dyDescent="0.25">
      <c r="A59" s="5" t="s">
        <v>65</v>
      </c>
      <c r="D59" s="4"/>
      <c r="E59" s="4"/>
      <c r="F59" s="3"/>
      <c r="G59" s="3"/>
    </row>
    <row r="60" spans="1:9" x14ac:dyDescent="0.25">
      <c r="D60" s="4"/>
      <c r="E60" s="4"/>
      <c r="F60" s="3"/>
      <c r="G60" s="3"/>
    </row>
    <row r="61" spans="1:9" x14ac:dyDescent="0.25">
      <c r="A61" s="6" t="s">
        <v>114</v>
      </c>
      <c r="D61" s="4"/>
      <c r="E61" s="4"/>
      <c r="F61" s="3"/>
      <c r="G61" s="3"/>
    </row>
    <row r="62" spans="1:9" x14ac:dyDescent="0.25">
      <c r="A62" s="6" t="s">
        <v>113</v>
      </c>
      <c r="D62" s="4"/>
      <c r="E62" s="4"/>
      <c r="F62" s="3"/>
      <c r="G62" s="3"/>
    </row>
    <row r="63" spans="1:9" x14ac:dyDescent="0.25">
      <c r="A63" s="82" t="s">
        <v>112</v>
      </c>
      <c r="D63" s="4"/>
      <c r="E63" s="4"/>
      <c r="F63" s="3"/>
      <c r="G63" s="3"/>
    </row>
    <row r="64" spans="1:9" x14ac:dyDescent="0.25">
      <c r="D64" s="4"/>
      <c r="E64" s="4"/>
      <c r="F64" s="3"/>
      <c r="G64" s="3"/>
    </row>
    <row r="65" spans="4:7" x14ac:dyDescent="0.25">
      <c r="D65" s="4"/>
      <c r="E65" s="4"/>
      <c r="F65" s="3"/>
      <c r="G65" s="3"/>
    </row>
    <row r="66" spans="4:7" x14ac:dyDescent="0.25">
      <c r="D66" s="4"/>
      <c r="E66" s="4"/>
      <c r="F66" s="3"/>
      <c r="G66" s="3"/>
    </row>
    <row r="67" spans="4:7" x14ac:dyDescent="0.25">
      <c r="D67" s="4"/>
      <c r="E67" s="4"/>
      <c r="F67" s="3"/>
      <c r="G67" s="3"/>
    </row>
    <row r="68" spans="4:7" x14ac:dyDescent="0.25">
      <c r="D68" s="4"/>
      <c r="E68" s="4"/>
      <c r="F68" s="3"/>
      <c r="G68" s="3"/>
    </row>
  </sheetData>
  <mergeCells count="2">
    <mergeCell ref="A1:I1"/>
    <mergeCell ref="K1:L1"/>
  </mergeCells>
  <hyperlinks>
    <hyperlink ref="K1:L1" location="indice!A1" display="Torna all'indice"/>
  </hyperlinks>
  <pageMargins left="0" right="0" top="0" bottom="0" header="0" footer="0"/>
  <pageSetup paperSize="9" scale="83" orientation="portrait" r:id="rId1"/>
  <ignoredErrors>
    <ignoredError sqref="E5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showGridLines="0" zoomScaleNormal="100" workbookViewId="0">
      <selection activeCell="N1" sqref="N1:O1"/>
    </sheetView>
  </sheetViews>
  <sheetFormatPr defaultRowHeight="15" x14ac:dyDescent="0.25"/>
  <cols>
    <col min="1" max="1" width="11.28515625" customWidth="1"/>
    <col min="2" max="2" width="30.42578125" bestFit="1" customWidth="1"/>
    <col min="3" max="3" width="10.28515625" bestFit="1" customWidth="1"/>
    <col min="4" max="4" width="12.7109375" bestFit="1" customWidth="1"/>
    <col min="5" max="5" width="10.28515625" bestFit="1" customWidth="1"/>
    <col min="6" max="6" width="12.7109375" bestFit="1" customWidth="1"/>
    <col min="7" max="7" width="10.28515625" bestFit="1" customWidth="1"/>
    <col min="8" max="8" width="12.7109375" bestFit="1" customWidth="1"/>
    <col min="9" max="9" width="10.28515625" bestFit="1" customWidth="1"/>
    <col min="10" max="10" width="12.7109375" bestFit="1" customWidth="1"/>
    <col min="11" max="11" width="10.28515625" bestFit="1" customWidth="1"/>
    <col min="12" max="12" width="13.85546875" bestFit="1" customWidth="1"/>
    <col min="13" max="13" width="2" bestFit="1" customWidth="1"/>
  </cols>
  <sheetData>
    <row r="1" spans="1:15" ht="33" customHeight="1" x14ac:dyDescent="0.25">
      <c r="A1" s="93" t="s">
        <v>109</v>
      </c>
      <c r="B1" s="93"/>
      <c r="C1" s="93"/>
      <c r="D1" s="93"/>
      <c r="E1" s="93"/>
      <c r="F1" s="93"/>
      <c r="G1" s="93"/>
      <c r="H1" s="97"/>
      <c r="N1" s="94" t="s">
        <v>107</v>
      </c>
      <c r="O1" s="94"/>
    </row>
    <row r="2" spans="1:15" ht="33" customHeight="1" x14ac:dyDescent="0.25">
      <c r="A2" s="98" t="s">
        <v>0</v>
      </c>
      <c r="B2" s="100" t="s">
        <v>1</v>
      </c>
      <c r="C2" s="96" t="s">
        <v>73</v>
      </c>
      <c r="D2" s="102"/>
      <c r="E2" s="95" t="s">
        <v>74</v>
      </c>
      <c r="F2" s="102"/>
      <c r="G2" s="95" t="s">
        <v>75</v>
      </c>
      <c r="H2" s="102"/>
      <c r="I2" s="95" t="s">
        <v>76</v>
      </c>
      <c r="J2" s="96"/>
      <c r="K2" s="95" t="s">
        <v>60</v>
      </c>
      <c r="L2" s="96"/>
      <c r="M2" s="35"/>
    </row>
    <row r="3" spans="1:15" s="2" customFormat="1" x14ac:dyDescent="0.25">
      <c r="A3" s="99"/>
      <c r="B3" s="101"/>
      <c r="C3" s="36" t="s">
        <v>77</v>
      </c>
      <c r="D3" s="15" t="s">
        <v>78</v>
      </c>
      <c r="E3" s="14" t="s">
        <v>77</v>
      </c>
      <c r="F3" s="15" t="s">
        <v>78</v>
      </c>
      <c r="G3" s="14" t="s">
        <v>77</v>
      </c>
      <c r="H3" s="15" t="s">
        <v>78</v>
      </c>
      <c r="I3" s="14" t="s">
        <v>77</v>
      </c>
      <c r="J3" s="36" t="s">
        <v>78</v>
      </c>
      <c r="K3" s="14" t="s">
        <v>77</v>
      </c>
      <c r="L3" s="36" t="s">
        <v>78</v>
      </c>
      <c r="M3" s="27"/>
    </row>
    <row r="4" spans="1:15" x14ac:dyDescent="0.25">
      <c r="A4" s="33">
        <v>37001</v>
      </c>
      <c r="B4" s="29" t="s">
        <v>5</v>
      </c>
      <c r="C4" s="16">
        <v>2759</v>
      </c>
      <c r="D4" s="17">
        <v>22162984</v>
      </c>
      <c r="E4" s="16">
        <v>3430</v>
      </c>
      <c r="F4" s="17">
        <v>69603080</v>
      </c>
      <c r="G4" s="16">
        <v>2436</v>
      </c>
      <c r="H4" s="17">
        <v>83882313</v>
      </c>
      <c r="I4" s="16">
        <v>419</v>
      </c>
      <c r="J4" s="37">
        <v>36993914</v>
      </c>
      <c r="K4" s="16">
        <f>+I4+G4+E4+C4</f>
        <v>9044</v>
      </c>
      <c r="L4" s="37">
        <f>+J4+H4+F4+D4</f>
        <v>212642291</v>
      </c>
      <c r="M4" s="23"/>
    </row>
    <row r="5" spans="1:15" x14ac:dyDescent="0.25">
      <c r="A5" s="33">
        <v>37002</v>
      </c>
      <c r="B5" s="29" t="s">
        <v>6</v>
      </c>
      <c r="C5" s="16">
        <v>2325</v>
      </c>
      <c r="D5" s="17">
        <v>18902081</v>
      </c>
      <c r="E5" s="16">
        <v>2799</v>
      </c>
      <c r="F5" s="17">
        <v>57078043</v>
      </c>
      <c r="G5" s="16">
        <v>1953</v>
      </c>
      <c r="H5" s="17">
        <v>67180422</v>
      </c>
      <c r="I5" s="16">
        <v>322</v>
      </c>
      <c r="J5" s="37">
        <v>29273762</v>
      </c>
      <c r="K5" s="16">
        <f t="shared" ref="K5:L58" si="0">+I5+G5+E5+C5</f>
        <v>7399</v>
      </c>
      <c r="L5" s="37">
        <f t="shared" si="0"/>
        <v>172434308</v>
      </c>
      <c r="M5" s="23"/>
    </row>
    <row r="6" spans="1:15" x14ac:dyDescent="0.25">
      <c r="A6" s="33">
        <v>37003</v>
      </c>
      <c r="B6" s="29" t="s">
        <v>7</v>
      </c>
      <c r="C6" s="16">
        <v>1952</v>
      </c>
      <c r="D6" s="17">
        <v>15946901</v>
      </c>
      <c r="E6" s="16">
        <v>1987</v>
      </c>
      <c r="F6" s="17">
        <v>39971996</v>
      </c>
      <c r="G6" s="16">
        <v>1047</v>
      </c>
      <c r="H6" s="17">
        <v>34972002</v>
      </c>
      <c r="I6" s="16">
        <v>134</v>
      </c>
      <c r="J6" s="37">
        <v>10727598</v>
      </c>
      <c r="K6" s="16">
        <f t="shared" si="0"/>
        <v>5120</v>
      </c>
      <c r="L6" s="37">
        <f t="shared" si="0"/>
        <v>101618497</v>
      </c>
      <c r="M6" s="23"/>
    </row>
    <row r="7" spans="1:15" x14ac:dyDescent="0.25">
      <c r="A7" s="33">
        <v>37005</v>
      </c>
      <c r="B7" s="29" t="s">
        <v>8</v>
      </c>
      <c r="C7" s="16">
        <v>1368</v>
      </c>
      <c r="D7" s="17">
        <v>11486942</v>
      </c>
      <c r="E7" s="16">
        <v>1542</v>
      </c>
      <c r="F7" s="17">
        <v>31431978</v>
      </c>
      <c r="G7" s="16">
        <v>1022</v>
      </c>
      <c r="H7" s="17">
        <v>35123242</v>
      </c>
      <c r="I7" s="16">
        <v>184</v>
      </c>
      <c r="J7" s="37">
        <v>17478246</v>
      </c>
      <c r="K7" s="16">
        <f t="shared" si="0"/>
        <v>4116</v>
      </c>
      <c r="L7" s="37">
        <f t="shared" si="0"/>
        <v>95520408</v>
      </c>
      <c r="M7" s="23"/>
    </row>
    <row r="8" spans="1:15" x14ac:dyDescent="0.25">
      <c r="A8" s="33">
        <v>37006</v>
      </c>
      <c r="B8" s="29" t="s">
        <v>9</v>
      </c>
      <c r="C8" s="16">
        <v>99168</v>
      </c>
      <c r="D8" s="17">
        <v>735463325</v>
      </c>
      <c r="E8" s="16">
        <v>93340</v>
      </c>
      <c r="F8" s="17">
        <v>1901871926</v>
      </c>
      <c r="G8" s="16">
        <v>75640</v>
      </c>
      <c r="H8" s="17">
        <v>2662913939</v>
      </c>
      <c r="I8" s="16">
        <v>24077</v>
      </c>
      <c r="J8" s="37">
        <v>2502717816</v>
      </c>
      <c r="K8" s="16">
        <f t="shared" si="0"/>
        <v>292225</v>
      </c>
      <c r="L8" s="37">
        <f t="shared" si="0"/>
        <v>7802967006</v>
      </c>
      <c r="M8" s="23"/>
    </row>
    <row r="9" spans="1:15" x14ac:dyDescent="0.25">
      <c r="A9" s="33">
        <v>37007</v>
      </c>
      <c r="B9" s="29" t="s">
        <v>10</v>
      </c>
      <c r="C9" s="16">
        <v>991</v>
      </c>
      <c r="D9" s="17">
        <v>7986663</v>
      </c>
      <c r="E9" s="16">
        <v>957</v>
      </c>
      <c r="F9" s="17">
        <v>19241229</v>
      </c>
      <c r="G9" s="16">
        <v>446</v>
      </c>
      <c r="H9" s="17">
        <v>14564784</v>
      </c>
      <c r="I9" s="16">
        <v>44</v>
      </c>
      <c r="J9" s="37">
        <v>4366369</v>
      </c>
      <c r="K9" s="16">
        <f t="shared" si="0"/>
        <v>2438</v>
      </c>
      <c r="L9" s="37">
        <f t="shared" si="0"/>
        <v>46159045</v>
      </c>
      <c r="M9" s="23"/>
    </row>
    <row r="10" spans="1:15" x14ac:dyDescent="0.25">
      <c r="A10" s="33">
        <v>37008</v>
      </c>
      <c r="B10" s="29" t="s">
        <v>11</v>
      </c>
      <c r="C10" s="16">
        <v>4601</v>
      </c>
      <c r="D10" s="17">
        <v>37168385</v>
      </c>
      <c r="E10" s="16">
        <v>4949</v>
      </c>
      <c r="F10" s="17">
        <v>100627869</v>
      </c>
      <c r="G10" s="16">
        <v>3408</v>
      </c>
      <c r="H10" s="17">
        <v>117862441</v>
      </c>
      <c r="I10" s="16">
        <v>630</v>
      </c>
      <c r="J10" s="37">
        <v>59698104</v>
      </c>
      <c r="K10" s="16">
        <f t="shared" si="0"/>
        <v>13588</v>
      </c>
      <c r="L10" s="37">
        <f t="shared" si="0"/>
        <v>315356799</v>
      </c>
      <c r="M10" s="23"/>
    </row>
    <row r="11" spans="1:15" x14ac:dyDescent="0.25">
      <c r="A11" s="33">
        <v>37009</v>
      </c>
      <c r="B11" s="29" t="s">
        <v>12</v>
      </c>
      <c r="C11" s="16">
        <v>3172</v>
      </c>
      <c r="D11" s="17">
        <v>25032825</v>
      </c>
      <c r="E11" s="16">
        <v>3540</v>
      </c>
      <c r="F11" s="17">
        <v>72267924</v>
      </c>
      <c r="G11" s="16">
        <v>2731</v>
      </c>
      <c r="H11" s="17">
        <v>93853131</v>
      </c>
      <c r="I11" s="16">
        <v>455</v>
      </c>
      <c r="J11" s="37">
        <v>42604310</v>
      </c>
      <c r="K11" s="16">
        <f t="shared" si="0"/>
        <v>9898</v>
      </c>
      <c r="L11" s="37">
        <f t="shared" si="0"/>
        <v>233758190</v>
      </c>
      <c r="M11" s="23"/>
    </row>
    <row r="12" spans="1:15" x14ac:dyDescent="0.25">
      <c r="A12" s="33">
        <v>37010</v>
      </c>
      <c r="B12" s="29" t="s">
        <v>13</v>
      </c>
      <c r="C12" s="16">
        <v>640</v>
      </c>
      <c r="D12" s="17">
        <v>5138444</v>
      </c>
      <c r="E12" s="16">
        <v>567</v>
      </c>
      <c r="F12" s="17">
        <v>11412924</v>
      </c>
      <c r="G12" s="16">
        <v>298</v>
      </c>
      <c r="H12" s="17">
        <v>9951830</v>
      </c>
      <c r="I12" s="16">
        <v>32</v>
      </c>
      <c r="J12" s="37">
        <v>3006600</v>
      </c>
      <c r="K12" s="16">
        <f t="shared" si="0"/>
        <v>1537</v>
      </c>
      <c r="L12" s="37">
        <f t="shared" si="0"/>
        <v>29509798</v>
      </c>
      <c r="M12" s="23"/>
    </row>
    <row r="13" spans="1:15" x14ac:dyDescent="0.25">
      <c r="A13" s="33">
        <v>37011</v>
      </c>
      <c r="B13" s="29" t="s">
        <v>14</v>
      </c>
      <c r="C13" s="16">
        <v>8558</v>
      </c>
      <c r="D13" s="17">
        <v>67107589</v>
      </c>
      <c r="E13" s="16">
        <v>9610</v>
      </c>
      <c r="F13" s="17">
        <v>195537936</v>
      </c>
      <c r="G13" s="16">
        <v>7332</v>
      </c>
      <c r="H13" s="17">
        <v>256429464</v>
      </c>
      <c r="I13" s="16">
        <v>1796</v>
      </c>
      <c r="J13" s="37">
        <v>176593987</v>
      </c>
      <c r="K13" s="16">
        <f t="shared" si="0"/>
        <v>27296</v>
      </c>
      <c r="L13" s="37">
        <f t="shared" si="0"/>
        <v>695668976</v>
      </c>
      <c r="M13" s="23"/>
    </row>
    <row r="14" spans="1:15" x14ac:dyDescent="0.25">
      <c r="A14" s="33">
        <v>37012</v>
      </c>
      <c r="B14" s="29" t="s">
        <v>15</v>
      </c>
      <c r="C14" s="16">
        <v>1004</v>
      </c>
      <c r="D14" s="17">
        <v>8039393</v>
      </c>
      <c r="E14" s="16">
        <v>935</v>
      </c>
      <c r="F14" s="17">
        <v>18770989</v>
      </c>
      <c r="G14" s="16">
        <v>532</v>
      </c>
      <c r="H14" s="17">
        <v>17894696</v>
      </c>
      <c r="I14" s="16">
        <v>86</v>
      </c>
      <c r="J14" s="37">
        <v>8068525</v>
      </c>
      <c r="K14" s="16">
        <f t="shared" si="0"/>
        <v>2557</v>
      </c>
      <c r="L14" s="37">
        <f t="shared" si="0"/>
        <v>52773603</v>
      </c>
      <c r="M14" s="23"/>
    </row>
    <row r="15" spans="1:15" x14ac:dyDescent="0.25">
      <c r="A15" s="33">
        <v>37013</v>
      </c>
      <c r="B15" s="29" t="s">
        <v>16</v>
      </c>
      <c r="C15" s="16">
        <v>645</v>
      </c>
      <c r="D15" s="17">
        <v>4978431</v>
      </c>
      <c r="E15" s="16">
        <v>522</v>
      </c>
      <c r="F15" s="17">
        <v>10491178</v>
      </c>
      <c r="G15" s="16">
        <v>267</v>
      </c>
      <c r="H15" s="17">
        <v>9061923</v>
      </c>
      <c r="I15" s="16">
        <v>42</v>
      </c>
      <c r="J15" s="37">
        <v>3606622</v>
      </c>
      <c r="K15" s="16">
        <f t="shared" si="0"/>
        <v>1476</v>
      </c>
      <c r="L15" s="37">
        <f t="shared" si="0"/>
        <v>28138154</v>
      </c>
      <c r="M15" s="23"/>
    </row>
    <row r="16" spans="1:15" x14ac:dyDescent="0.25">
      <c r="A16" s="33">
        <v>37014</v>
      </c>
      <c r="B16" s="29" t="s">
        <v>17</v>
      </c>
      <c r="C16" s="16">
        <v>432</v>
      </c>
      <c r="D16" s="17">
        <v>3582628</v>
      </c>
      <c r="E16" s="16">
        <v>361</v>
      </c>
      <c r="F16" s="17">
        <v>7113156</v>
      </c>
      <c r="G16" s="16">
        <v>144</v>
      </c>
      <c r="H16" s="17">
        <v>4678472</v>
      </c>
      <c r="I16" s="16">
        <v>20</v>
      </c>
      <c r="J16" s="37">
        <v>1530927</v>
      </c>
      <c r="K16" s="16">
        <f t="shared" si="0"/>
        <v>957</v>
      </c>
      <c r="L16" s="37">
        <f t="shared" si="0"/>
        <v>16905183</v>
      </c>
      <c r="M16" s="23" t="s">
        <v>63</v>
      </c>
    </row>
    <row r="17" spans="1:13" x14ac:dyDescent="0.25">
      <c r="A17" s="33">
        <v>37015</v>
      </c>
      <c r="B17" s="29" t="s">
        <v>18</v>
      </c>
      <c r="C17" s="16">
        <v>882</v>
      </c>
      <c r="D17" s="17">
        <v>6763402</v>
      </c>
      <c r="E17" s="16">
        <v>1012</v>
      </c>
      <c r="F17" s="17">
        <v>20734699</v>
      </c>
      <c r="G17" s="16">
        <v>614</v>
      </c>
      <c r="H17" s="17">
        <v>20554355</v>
      </c>
      <c r="I17" s="16">
        <v>67</v>
      </c>
      <c r="J17" s="37">
        <v>5766455</v>
      </c>
      <c r="K17" s="16">
        <f t="shared" si="0"/>
        <v>2575</v>
      </c>
      <c r="L17" s="37">
        <f t="shared" si="0"/>
        <v>53818911</v>
      </c>
      <c r="M17" s="23"/>
    </row>
    <row r="18" spans="1:13" x14ac:dyDescent="0.25">
      <c r="A18" s="33">
        <v>37016</v>
      </c>
      <c r="B18" s="29" t="s">
        <v>19</v>
      </c>
      <c r="C18" s="16">
        <v>1125</v>
      </c>
      <c r="D18" s="17">
        <v>8901750</v>
      </c>
      <c r="E18" s="16">
        <v>1296</v>
      </c>
      <c r="F18" s="17">
        <v>26265936</v>
      </c>
      <c r="G18" s="16">
        <v>709</v>
      </c>
      <c r="H18" s="17">
        <v>24338385</v>
      </c>
      <c r="I18" s="16">
        <v>130</v>
      </c>
      <c r="J18" s="37">
        <v>11434866</v>
      </c>
      <c r="K18" s="16">
        <f t="shared" si="0"/>
        <v>3260</v>
      </c>
      <c r="L18" s="37">
        <f t="shared" si="0"/>
        <v>70940937</v>
      </c>
      <c r="M18" s="23"/>
    </row>
    <row r="19" spans="1:13" x14ac:dyDescent="0.25">
      <c r="A19" s="33">
        <v>37017</v>
      </c>
      <c r="B19" s="29" t="s">
        <v>20</v>
      </c>
      <c r="C19" s="16">
        <v>1554</v>
      </c>
      <c r="D19" s="17">
        <v>12184591</v>
      </c>
      <c r="E19" s="16">
        <v>1825</v>
      </c>
      <c r="F19" s="17">
        <v>37194329</v>
      </c>
      <c r="G19" s="16">
        <v>1124</v>
      </c>
      <c r="H19" s="17">
        <v>38356777</v>
      </c>
      <c r="I19" s="16">
        <v>169</v>
      </c>
      <c r="J19" s="37">
        <v>14697981</v>
      </c>
      <c r="K19" s="16">
        <f t="shared" si="0"/>
        <v>4672</v>
      </c>
      <c r="L19" s="37">
        <f t="shared" si="0"/>
        <v>102433678</v>
      </c>
      <c r="M19" s="23"/>
    </row>
    <row r="20" spans="1:13" x14ac:dyDescent="0.25">
      <c r="A20" s="33">
        <v>37019</v>
      </c>
      <c r="B20" s="29" t="s">
        <v>21</v>
      </c>
      <c r="C20" s="16">
        <v>4149</v>
      </c>
      <c r="D20" s="17">
        <v>32531923</v>
      </c>
      <c r="E20" s="16">
        <v>4886</v>
      </c>
      <c r="F20" s="17">
        <v>100056006</v>
      </c>
      <c r="G20" s="16">
        <v>3826</v>
      </c>
      <c r="H20" s="17">
        <v>133238266</v>
      </c>
      <c r="I20" s="16">
        <v>748</v>
      </c>
      <c r="J20" s="37">
        <v>73099937</v>
      </c>
      <c r="K20" s="16">
        <f t="shared" si="0"/>
        <v>13609</v>
      </c>
      <c r="L20" s="37">
        <f t="shared" si="0"/>
        <v>338926132</v>
      </c>
      <c r="M20" s="23"/>
    </row>
    <row r="21" spans="1:13" x14ac:dyDescent="0.25">
      <c r="A21" s="33">
        <v>37020</v>
      </c>
      <c r="B21" s="29" t="s">
        <v>22</v>
      </c>
      <c r="C21" s="16">
        <v>5402</v>
      </c>
      <c r="D21" s="17">
        <v>42407476</v>
      </c>
      <c r="E21" s="16">
        <v>5695</v>
      </c>
      <c r="F21" s="17">
        <v>114916707</v>
      </c>
      <c r="G21" s="16">
        <v>3831</v>
      </c>
      <c r="H21" s="17">
        <v>133273001</v>
      </c>
      <c r="I21" s="16">
        <v>791</v>
      </c>
      <c r="J21" s="37">
        <v>72127858</v>
      </c>
      <c r="K21" s="16">
        <f t="shared" si="0"/>
        <v>15719</v>
      </c>
      <c r="L21" s="37">
        <f t="shared" si="0"/>
        <v>362725042</v>
      </c>
      <c r="M21" s="23"/>
    </row>
    <row r="22" spans="1:13" x14ac:dyDescent="0.25">
      <c r="A22" s="33">
        <v>37021</v>
      </c>
      <c r="B22" s="29" t="s">
        <v>23</v>
      </c>
      <c r="C22" s="16">
        <v>3303</v>
      </c>
      <c r="D22" s="17">
        <v>26960251</v>
      </c>
      <c r="E22" s="16">
        <v>4012</v>
      </c>
      <c r="F22" s="17">
        <v>81846621</v>
      </c>
      <c r="G22" s="16">
        <v>3218</v>
      </c>
      <c r="H22" s="17">
        <v>112401361</v>
      </c>
      <c r="I22" s="16">
        <v>722</v>
      </c>
      <c r="J22" s="37">
        <v>68645953</v>
      </c>
      <c r="K22" s="16">
        <f t="shared" si="0"/>
        <v>11255</v>
      </c>
      <c r="L22" s="37">
        <f t="shared" si="0"/>
        <v>289854186</v>
      </c>
      <c r="M22" s="23"/>
    </row>
    <row r="23" spans="1:13" x14ac:dyDescent="0.25">
      <c r="A23" s="33">
        <v>37022</v>
      </c>
      <c r="B23" s="29" t="s">
        <v>24</v>
      </c>
      <c r="C23" s="16">
        <v>1721</v>
      </c>
      <c r="D23" s="17">
        <v>13840065</v>
      </c>
      <c r="E23" s="16">
        <v>1587</v>
      </c>
      <c r="F23" s="17">
        <v>32173262</v>
      </c>
      <c r="G23" s="16">
        <v>912</v>
      </c>
      <c r="H23" s="17">
        <v>31143341</v>
      </c>
      <c r="I23" s="16">
        <v>108</v>
      </c>
      <c r="J23" s="37">
        <v>10412772</v>
      </c>
      <c r="K23" s="16">
        <f t="shared" si="0"/>
        <v>4328</v>
      </c>
      <c r="L23" s="37">
        <f t="shared" si="0"/>
        <v>87569440</v>
      </c>
      <c r="M23" s="23"/>
    </row>
    <row r="24" spans="1:13" x14ac:dyDescent="0.25">
      <c r="A24" s="33">
        <v>37024</v>
      </c>
      <c r="B24" s="29" t="s">
        <v>25</v>
      </c>
      <c r="C24" s="16">
        <v>3631</v>
      </c>
      <c r="D24" s="17">
        <v>28601838</v>
      </c>
      <c r="E24" s="16">
        <v>3789</v>
      </c>
      <c r="F24" s="17">
        <v>76488618</v>
      </c>
      <c r="G24" s="16">
        <v>2012</v>
      </c>
      <c r="H24" s="17">
        <v>68946129</v>
      </c>
      <c r="I24" s="16">
        <v>326</v>
      </c>
      <c r="J24" s="37">
        <v>30783607</v>
      </c>
      <c r="K24" s="16">
        <f t="shared" si="0"/>
        <v>9758</v>
      </c>
      <c r="L24" s="37">
        <f t="shared" si="0"/>
        <v>204820192</v>
      </c>
      <c r="M24" s="23"/>
    </row>
    <row r="25" spans="1:13" x14ac:dyDescent="0.25">
      <c r="A25" s="33">
        <v>37025</v>
      </c>
      <c r="B25" s="29" t="s">
        <v>26</v>
      </c>
      <c r="C25" s="16">
        <v>1683</v>
      </c>
      <c r="D25" s="17">
        <v>13288829</v>
      </c>
      <c r="E25" s="16">
        <v>1779</v>
      </c>
      <c r="F25" s="17">
        <v>35866073</v>
      </c>
      <c r="G25" s="16">
        <v>1070</v>
      </c>
      <c r="H25" s="17">
        <v>36927972</v>
      </c>
      <c r="I25" s="16">
        <v>219</v>
      </c>
      <c r="J25" s="37">
        <v>20007204</v>
      </c>
      <c r="K25" s="16">
        <f t="shared" si="0"/>
        <v>4751</v>
      </c>
      <c r="L25" s="37">
        <f t="shared" si="0"/>
        <v>106090078</v>
      </c>
      <c r="M25" s="23"/>
    </row>
    <row r="26" spans="1:13" x14ac:dyDescent="0.25">
      <c r="A26" s="33">
        <v>37026</v>
      </c>
      <c r="B26" s="29" t="s">
        <v>27</v>
      </c>
      <c r="C26" s="16">
        <v>620</v>
      </c>
      <c r="D26" s="17">
        <v>5128372</v>
      </c>
      <c r="E26" s="16">
        <v>532</v>
      </c>
      <c r="F26" s="17">
        <v>10793608</v>
      </c>
      <c r="G26" s="16">
        <v>278</v>
      </c>
      <c r="H26" s="17">
        <v>9228648</v>
      </c>
      <c r="I26" s="16">
        <v>23</v>
      </c>
      <c r="J26" s="37">
        <v>1797874</v>
      </c>
      <c r="K26" s="16">
        <f t="shared" si="0"/>
        <v>1453</v>
      </c>
      <c r="L26" s="37">
        <f t="shared" si="0"/>
        <v>26948502</v>
      </c>
      <c r="M26" s="23" t="s">
        <v>63</v>
      </c>
    </row>
    <row r="27" spans="1:13" x14ac:dyDescent="0.25">
      <c r="A27" s="33">
        <v>37027</v>
      </c>
      <c r="B27" s="29" t="s">
        <v>28</v>
      </c>
      <c r="C27" s="16">
        <v>1411</v>
      </c>
      <c r="D27" s="17">
        <v>10845247</v>
      </c>
      <c r="E27" s="16">
        <v>1396</v>
      </c>
      <c r="F27" s="17">
        <v>28521394</v>
      </c>
      <c r="G27" s="16">
        <v>701</v>
      </c>
      <c r="H27" s="17">
        <v>23439907</v>
      </c>
      <c r="I27" s="16">
        <v>108</v>
      </c>
      <c r="J27" s="37">
        <v>9811244</v>
      </c>
      <c r="K27" s="16">
        <f t="shared" si="0"/>
        <v>3616</v>
      </c>
      <c r="L27" s="37">
        <f t="shared" si="0"/>
        <v>72617792</v>
      </c>
      <c r="M27" s="23"/>
    </row>
    <row r="28" spans="1:13" x14ac:dyDescent="0.25">
      <c r="A28" s="33">
        <v>37028</v>
      </c>
      <c r="B28" s="29" t="s">
        <v>29</v>
      </c>
      <c r="C28" s="16">
        <v>1500</v>
      </c>
      <c r="D28" s="17">
        <v>11647256</v>
      </c>
      <c r="E28" s="16">
        <v>1560</v>
      </c>
      <c r="F28" s="17">
        <v>31576729</v>
      </c>
      <c r="G28" s="16">
        <v>765</v>
      </c>
      <c r="H28" s="17">
        <v>25388379</v>
      </c>
      <c r="I28" s="16">
        <v>87</v>
      </c>
      <c r="J28" s="37">
        <v>6729270</v>
      </c>
      <c r="K28" s="16">
        <f t="shared" si="0"/>
        <v>3912</v>
      </c>
      <c r="L28" s="37">
        <f t="shared" si="0"/>
        <v>75341634</v>
      </c>
      <c r="M28" s="23"/>
    </row>
    <row r="29" spans="1:13" x14ac:dyDescent="0.25">
      <c r="A29" s="33">
        <v>37030</v>
      </c>
      <c r="B29" s="29" t="s">
        <v>30</v>
      </c>
      <c r="C29" s="16">
        <v>2548</v>
      </c>
      <c r="D29" s="17">
        <v>20859143</v>
      </c>
      <c r="E29" s="16">
        <v>3100</v>
      </c>
      <c r="F29" s="17">
        <v>63287099</v>
      </c>
      <c r="G29" s="16">
        <v>2450</v>
      </c>
      <c r="H29" s="17">
        <v>86208832</v>
      </c>
      <c r="I29" s="16">
        <v>526</v>
      </c>
      <c r="J29" s="37">
        <v>46001633</v>
      </c>
      <c r="K29" s="16">
        <f t="shared" si="0"/>
        <v>8624</v>
      </c>
      <c r="L29" s="37">
        <f t="shared" si="0"/>
        <v>216356707</v>
      </c>
      <c r="M29" s="23"/>
    </row>
    <row r="30" spans="1:13" x14ac:dyDescent="0.25">
      <c r="A30" s="33">
        <v>37031</v>
      </c>
      <c r="B30" s="29" t="s">
        <v>31</v>
      </c>
      <c r="C30" s="16">
        <v>1017</v>
      </c>
      <c r="D30" s="17">
        <v>8015935</v>
      </c>
      <c r="E30" s="16">
        <v>1108</v>
      </c>
      <c r="F30" s="17">
        <v>22686952</v>
      </c>
      <c r="G30" s="16">
        <v>642</v>
      </c>
      <c r="H30" s="17">
        <v>21772638</v>
      </c>
      <c r="I30" s="16">
        <v>68</v>
      </c>
      <c r="J30" s="37">
        <v>6732464</v>
      </c>
      <c r="K30" s="16">
        <f t="shared" si="0"/>
        <v>2835</v>
      </c>
      <c r="L30" s="37">
        <f t="shared" si="0"/>
        <v>59207989</v>
      </c>
      <c r="M30" s="23"/>
    </row>
    <row r="31" spans="1:13" x14ac:dyDescent="0.25">
      <c r="A31" s="33">
        <v>37032</v>
      </c>
      <c r="B31" s="29" t="s">
        <v>32</v>
      </c>
      <c r="C31" s="16">
        <v>18154</v>
      </c>
      <c r="D31" s="17">
        <v>140516572</v>
      </c>
      <c r="E31" s="16">
        <v>19481</v>
      </c>
      <c r="F31" s="17">
        <v>395767505</v>
      </c>
      <c r="G31" s="16">
        <v>12689</v>
      </c>
      <c r="H31" s="17">
        <v>437866054</v>
      </c>
      <c r="I31" s="16">
        <v>2399</v>
      </c>
      <c r="J31" s="37">
        <v>217010915</v>
      </c>
      <c r="K31" s="16">
        <f t="shared" si="0"/>
        <v>52723</v>
      </c>
      <c r="L31" s="37">
        <f t="shared" si="0"/>
        <v>1191161046</v>
      </c>
      <c r="M31" s="23"/>
    </row>
    <row r="32" spans="1:13" x14ac:dyDescent="0.25">
      <c r="A32" s="33">
        <v>37033</v>
      </c>
      <c r="B32" s="29" t="s">
        <v>33</v>
      </c>
      <c r="C32" s="16">
        <v>810</v>
      </c>
      <c r="D32" s="17">
        <v>6083297</v>
      </c>
      <c r="E32" s="16">
        <v>563</v>
      </c>
      <c r="F32" s="17">
        <v>11397336</v>
      </c>
      <c r="G32" s="16">
        <v>346</v>
      </c>
      <c r="H32" s="17">
        <v>11851337</v>
      </c>
      <c r="I32" s="16">
        <v>48</v>
      </c>
      <c r="J32" s="37">
        <v>4625422</v>
      </c>
      <c r="K32" s="16">
        <f t="shared" si="0"/>
        <v>1767</v>
      </c>
      <c r="L32" s="37">
        <f t="shared" si="0"/>
        <v>33957392</v>
      </c>
      <c r="M32" s="23"/>
    </row>
    <row r="33" spans="1:13" x14ac:dyDescent="0.25">
      <c r="A33" s="33">
        <v>37034</v>
      </c>
      <c r="B33" s="29" t="s">
        <v>34</v>
      </c>
      <c r="C33" s="16">
        <v>1155</v>
      </c>
      <c r="D33" s="17">
        <v>8944157</v>
      </c>
      <c r="E33" s="16">
        <v>1166</v>
      </c>
      <c r="F33" s="17">
        <v>23629703</v>
      </c>
      <c r="G33" s="16">
        <v>764</v>
      </c>
      <c r="H33" s="17">
        <v>26280243</v>
      </c>
      <c r="I33" s="16">
        <v>103</v>
      </c>
      <c r="J33" s="37">
        <v>9013188</v>
      </c>
      <c r="K33" s="16">
        <f t="shared" si="0"/>
        <v>3188</v>
      </c>
      <c r="L33" s="37">
        <f t="shared" si="0"/>
        <v>67867291</v>
      </c>
      <c r="M33" s="23"/>
    </row>
    <row r="34" spans="1:13" x14ac:dyDescent="0.25">
      <c r="A34" s="33">
        <v>37035</v>
      </c>
      <c r="B34" s="29" t="s">
        <v>35</v>
      </c>
      <c r="C34" s="16">
        <v>2406</v>
      </c>
      <c r="D34" s="17">
        <v>19568271</v>
      </c>
      <c r="E34" s="16">
        <v>2548</v>
      </c>
      <c r="F34" s="17">
        <v>51661797</v>
      </c>
      <c r="G34" s="16">
        <v>1503</v>
      </c>
      <c r="H34" s="17">
        <v>50401011</v>
      </c>
      <c r="I34" s="16">
        <v>199</v>
      </c>
      <c r="J34" s="37">
        <v>17883075</v>
      </c>
      <c r="K34" s="16">
        <f t="shared" si="0"/>
        <v>6656</v>
      </c>
      <c r="L34" s="37">
        <f t="shared" si="0"/>
        <v>139514154</v>
      </c>
      <c r="M34" s="23"/>
    </row>
    <row r="35" spans="1:13" x14ac:dyDescent="0.25">
      <c r="A35" s="33">
        <v>37036</v>
      </c>
      <c r="B35" s="29" t="s">
        <v>36</v>
      </c>
      <c r="C35" s="16">
        <v>1688</v>
      </c>
      <c r="D35" s="17">
        <v>12603715</v>
      </c>
      <c r="E35" s="16">
        <v>1776</v>
      </c>
      <c r="F35" s="17">
        <v>36465765</v>
      </c>
      <c r="G35" s="16">
        <v>1199</v>
      </c>
      <c r="H35" s="17">
        <v>41011617</v>
      </c>
      <c r="I35" s="16">
        <v>239</v>
      </c>
      <c r="J35" s="37">
        <v>19907064</v>
      </c>
      <c r="K35" s="16">
        <f t="shared" si="0"/>
        <v>4902</v>
      </c>
      <c r="L35" s="37">
        <f t="shared" si="0"/>
        <v>109988161</v>
      </c>
      <c r="M35" s="23"/>
    </row>
    <row r="36" spans="1:13" x14ac:dyDescent="0.25">
      <c r="A36" s="33">
        <v>37037</v>
      </c>
      <c r="B36" s="29" t="s">
        <v>37</v>
      </c>
      <c r="C36" s="16">
        <v>4395</v>
      </c>
      <c r="D36" s="17">
        <v>35818462</v>
      </c>
      <c r="E36" s="16">
        <v>5030</v>
      </c>
      <c r="F36" s="17">
        <v>101854638</v>
      </c>
      <c r="G36" s="16">
        <v>2825</v>
      </c>
      <c r="H36" s="17">
        <v>95624395</v>
      </c>
      <c r="I36" s="16">
        <v>355</v>
      </c>
      <c r="J36" s="37">
        <v>32506614</v>
      </c>
      <c r="K36" s="16">
        <f t="shared" si="0"/>
        <v>12605</v>
      </c>
      <c r="L36" s="37">
        <f t="shared" si="0"/>
        <v>265804109</v>
      </c>
      <c r="M36" s="23"/>
    </row>
    <row r="37" spans="1:13" x14ac:dyDescent="0.25">
      <c r="A37" s="33">
        <v>37038</v>
      </c>
      <c r="B37" s="29" t="s">
        <v>38</v>
      </c>
      <c r="C37" s="16">
        <v>2240</v>
      </c>
      <c r="D37" s="17">
        <v>18970488</v>
      </c>
      <c r="E37" s="16">
        <v>2582</v>
      </c>
      <c r="F37" s="17">
        <v>52469049</v>
      </c>
      <c r="G37" s="16">
        <v>1582</v>
      </c>
      <c r="H37" s="17">
        <v>53924456</v>
      </c>
      <c r="I37" s="16">
        <v>242</v>
      </c>
      <c r="J37" s="37">
        <v>23089831</v>
      </c>
      <c r="K37" s="16">
        <f t="shared" si="0"/>
        <v>6646</v>
      </c>
      <c r="L37" s="37">
        <f t="shared" si="0"/>
        <v>148453824</v>
      </c>
      <c r="M37" s="23"/>
    </row>
    <row r="38" spans="1:13" x14ac:dyDescent="0.25">
      <c r="A38" s="33">
        <v>37039</v>
      </c>
      <c r="B38" s="29" t="s">
        <v>39</v>
      </c>
      <c r="C38" s="16">
        <v>4273</v>
      </c>
      <c r="D38" s="17">
        <v>35233615</v>
      </c>
      <c r="E38" s="16">
        <v>4806</v>
      </c>
      <c r="F38" s="17">
        <v>97509496</v>
      </c>
      <c r="G38" s="16">
        <v>2269</v>
      </c>
      <c r="H38" s="17">
        <v>76630935</v>
      </c>
      <c r="I38" s="16">
        <v>339</v>
      </c>
      <c r="J38" s="37">
        <v>29565822</v>
      </c>
      <c r="K38" s="16">
        <f t="shared" si="0"/>
        <v>11687</v>
      </c>
      <c r="L38" s="37">
        <f t="shared" si="0"/>
        <v>238939868</v>
      </c>
      <c r="M38" s="23"/>
    </row>
    <row r="39" spans="1:13" x14ac:dyDescent="0.25">
      <c r="A39" s="33">
        <v>37040</v>
      </c>
      <c r="B39" s="29" t="s">
        <v>40</v>
      </c>
      <c r="C39" s="16">
        <v>1109</v>
      </c>
      <c r="D39" s="17">
        <v>8915174</v>
      </c>
      <c r="E39" s="16">
        <v>1065</v>
      </c>
      <c r="F39" s="17">
        <v>21601900</v>
      </c>
      <c r="G39" s="16">
        <v>605</v>
      </c>
      <c r="H39" s="17">
        <v>20637819</v>
      </c>
      <c r="I39" s="16">
        <v>90</v>
      </c>
      <c r="J39" s="37">
        <v>6879194</v>
      </c>
      <c r="K39" s="16">
        <f t="shared" si="0"/>
        <v>2869</v>
      </c>
      <c r="L39" s="37">
        <f t="shared" si="0"/>
        <v>58034087</v>
      </c>
      <c r="M39" s="23"/>
    </row>
    <row r="40" spans="1:13" x14ac:dyDescent="0.25">
      <c r="A40" s="33">
        <v>37041</v>
      </c>
      <c r="B40" s="29" t="s">
        <v>41</v>
      </c>
      <c r="C40" s="16">
        <v>1529</v>
      </c>
      <c r="D40" s="17">
        <v>11961563</v>
      </c>
      <c r="E40" s="16">
        <v>1582</v>
      </c>
      <c r="F40" s="17">
        <v>32043032</v>
      </c>
      <c r="G40" s="16">
        <v>1056</v>
      </c>
      <c r="H40" s="17">
        <v>36498587</v>
      </c>
      <c r="I40" s="16">
        <v>188</v>
      </c>
      <c r="J40" s="37">
        <v>17474954</v>
      </c>
      <c r="K40" s="16">
        <f t="shared" si="0"/>
        <v>4355</v>
      </c>
      <c r="L40" s="37">
        <f t="shared" si="0"/>
        <v>97978136</v>
      </c>
      <c r="M40" s="23"/>
    </row>
    <row r="41" spans="1:13" x14ac:dyDescent="0.25">
      <c r="A41" s="33">
        <v>37042</v>
      </c>
      <c r="B41" s="29" t="s">
        <v>42</v>
      </c>
      <c r="C41" s="16">
        <v>2621</v>
      </c>
      <c r="D41" s="17">
        <v>20039804</v>
      </c>
      <c r="E41" s="16">
        <v>2724</v>
      </c>
      <c r="F41" s="17">
        <v>55511325</v>
      </c>
      <c r="G41" s="16">
        <v>2261</v>
      </c>
      <c r="H41" s="17">
        <v>78983102</v>
      </c>
      <c r="I41" s="16">
        <v>615</v>
      </c>
      <c r="J41" s="37">
        <v>60340310</v>
      </c>
      <c r="K41" s="16">
        <f t="shared" si="0"/>
        <v>8221</v>
      </c>
      <c r="L41" s="37">
        <f t="shared" si="0"/>
        <v>214874541</v>
      </c>
      <c r="M41" s="23"/>
    </row>
    <row r="42" spans="1:13" x14ac:dyDescent="0.25">
      <c r="A42" s="33">
        <v>37044</v>
      </c>
      <c r="B42" s="29" t="s">
        <v>43</v>
      </c>
      <c r="C42" s="16">
        <v>1670</v>
      </c>
      <c r="D42" s="17">
        <v>12562229</v>
      </c>
      <c r="E42" s="16">
        <v>1714</v>
      </c>
      <c r="F42" s="17">
        <v>34778574</v>
      </c>
      <c r="G42" s="16">
        <v>1025</v>
      </c>
      <c r="H42" s="17">
        <v>35025578</v>
      </c>
      <c r="I42" s="16">
        <v>163</v>
      </c>
      <c r="J42" s="37">
        <v>14161415</v>
      </c>
      <c r="K42" s="16">
        <f t="shared" si="0"/>
        <v>4572</v>
      </c>
      <c r="L42" s="37">
        <f t="shared" si="0"/>
        <v>96527796</v>
      </c>
      <c r="M42" s="23"/>
    </row>
    <row r="43" spans="1:13" x14ac:dyDescent="0.25">
      <c r="A43" s="33">
        <v>37045</v>
      </c>
      <c r="B43" s="29" t="s">
        <v>44</v>
      </c>
      <c r="C43" s="16">
        <v>1449</v>
      </c>
      <c r="D43" s="17">
        <v>11143721</v>
      </c>
      <c r="E43" s="16">
        <v>1429</v>
      </c>
      <c r="F43" s="17">
        <v>28816871</v>
      </c>
      <c r="G43" s="16">
        <v>705</v>
      </c>
      <c r="H43" s="17">
        <v>23550058</v>
      </c>
      <c r="I43" s="16">
        <v>93</v>
      </c>
      <c r="J43" s="37">
        <v>8002509</v>
      </c>
      <c r="K43" s="16">
        <f t="shared" si="0"/>
        <v>3676</v>
      </c>
      <c r="L43" s="37">
        <f t="shared" si="0"/>
        <v>71513159</v>
      </c>
      <c r="M43" s="23"/>
    </row>
    <row r="44" spans="1:13" x14ac:dyDescent="0.25">
      <c r="A44" s="33">
        <v>37046</v>
      </c>
      <c r="B44" s="29" t="s">
        <v>45</v>
      </c>
      <c r="C44" s="16">
        <v>2930</v>
      </c>
      <c r="D44" s="17">
        <v>23503241</v>
      </c>
      <c r="E44" s="16">
        <v>3740</v>
      </c>
      <c r="F44" s="17">
        <v>76226338</v>
      </c>
      <c r="G44" s="16">
        <v>2859</v>
      </c>
      <c r="H44" s="17">
        <v>99176345</v>
      </c>
      <c r="I44" s="16">
        <v>542</v>
      </c>
      <c r="J44" s="37">
        <v>46498898</v>
      </c>
      <c r="K44" s="16">
        <f t="shared" si="0"/>
        <v>10071</v>
      </c>
      <c r="L44" s="37">
        <f t="shared" si="0"/>
        <v>245404822</v>
      </c>
      <c r="M44" s="23"/>
    </row>
    <row r="45" spans="1:13" x14ac:dyDescent="0.25">
      <c r="A45" s="33">
        <v>37047</v>
      </c>
      <c r="B45" s="29" t="s">
        <v>46</v>
      </c>
      <c r="C45" s="16">
        <v>4038</v>
      </c>
      <c r="D45" s="17">
        <v>31335076</v>
      </c>
      <c r="E45" s="16">
        <v>4472</v>
      </c>
      <c r="F45" s="17">
        <v>91205983</v>
      </c>
      <c r="G45" s="16">
        <v>3474</v>
      </c>
      <c r="H45" s="17">
        <v>121819500</v>
      </c>
      <c r="I45" s="16">
        <v>960</v>
      </c>
      <c r="J45" s="37">
        <v>92302994</v>
      </c>
      <c r="K45" s="16">
        <f t="shared" si="0"/>
        <v>12944</v>
      </c>
      <c r="L45" s="37">
        <f t="shared" si="0"/>
        <v>336663553</v>
      </c>
      <c r="M45" s="23"/>
    </row>
    <row r="46" spans="1:13" x14ac:dyDescent="0.25">
      <c r="A46" s="33">
        <v>37048</v>
      </c>
      <c r="B46" s="29" t="s">
        <v>47</v>
      </c>
      <c r="C46" s="16">
        <v>1834</v>
      </c>
      <c r="D46" s="17">
        <v>14494731</v>
      </c>
      <c r="E46" s="16">
        <v>2063</v>
      </c>
      <c r="F46" s="17">
        <v>41749952</v>
      </c>
      <c r="G46" s="16">
        <v>1186</v>
      </c>
      <c r="H46" s="17">
        <v>40335235</v>
      </c>
      <c r="I46" s="16">
        <v>201</v>
      </c>
      <c r="J46" s="37">
        <v>18254110</v>
      </c>
      <c r="K46" s="16">
        <f t="shared" si="0"/>
        <v>5284</v>
      </c>
      <c r="L46" s="37">
        <f t="shared" si="0"/>
        <v>114834028</v>
      </c>
      <c r="M46" s="23"/>
    </row>
    <row r="47" spans="1:13" x14ac:dyDescent="0.25">
      <c r="A47" s="33">
        <v>37050</v>
      </c>
      <c r="B47" s="29" t="s">
        <v>48</v>
      </c>
      <c r="C47" s="16">
        <v>1959</v>
      </c>
      <c r="D47" s="17">
        <v>15602193</v>
      </c>
      <c r="E47" s="16">
        <v>2366</v>
      </c>
      <c r="F47" s="17">
        <v>48342580</v>
      </c>
      <c r="G47" s="16">
        <v>1665</v>
      </c>
      <c r="H47" s="17">
        <v>56996674</v>
      </c>
      <c r="I47" s="16">
        <v>248</v>
      </c>
      <c r="J47" s="37">
        <v>20179164</v>
      </c>
      <c r="K47" s="16">
        <f t="shared" si="0"/>
        <v>6238</v>
      </c>
      <c r="L47" s="37">
        <f t="shared" si="0"/>
        <v>141120611</v>
      </c>
      <c r="M47" s="23"/>
    </row>
    <row r="48" spans="1:13" x14ac:dyDescent="0.25">
      <c r="A48" s="33">
        <v>37051</v>
      </c>
      <c r="B48" s="29" t="s">
        <v>49</v>
      </c>
      <c r="C48" s="16">
        <v>1197</v>
      </c>
      <c r="D48" s="17">
        <v>9695189</v>
      </c>
      <c r="E48" s="16">
        <v>1154</v>
      </c>
      <c r="F48" s="17">
        <v>23125695</v>
      </c>
      <c r="G48" s="16">
        <v>747</v>
      </c>
      <c r="H48" s="17">
        <v>25337922</v>
      </c>
      <c r="I48" s="16">
        <v>94</v>
      </c>
      <c r="J48" s="37">
        <v>8587046</v>
      </c>
      <c r="K48" s="16">
        <f t="shared" si="0"/>
        <v>3192</v>
      </c>
      <c r="L48" s="37">
        <f t="shared" si="0"/>
        <v>66745852</v>
      </c>
      <c r="M48" s="23"/>
    </row>
    <row r="49" spans="1:13" x14ac:dyDescent="0.25">
      <c r="A49" s="33">
        <v>37052</v>
      </c>
      <c r="B49" s="29" t="s">
        <v>50</v>
      </c>
      <c r="C49" s="16">
        <v>1995</v>
      </c>
      <c r="D49" s="17">
        <v>15655999</v>
      </c>
      <c r="E49" s="16">
        <v>2309</v>
      </c>
      <c r="F49" s="17">
        <v>47215077</v>
      </c>
      <c r="G49" s="16">
        <v>1632</v>
      </c>
      <c r="H49" s="17">
        <v>56095571</v>
      </c>
      <c r="I49" s="16">
        <v>279</v>
      </c>
      <c r="J49" s="37">
        <v>25475124</v>
      </c>
      <c r="K49" s="16">
        <f t="shared" si="0"/>
        <v>6215</v>
      </c>
      <c r="L49" s="37">
        <f t="shared" si="0"/>
        <v>144441771</v>
      </c>
      <c r="M49" s="23"/>
    </row>
    <row r="50" spans="1:13" x14ac:dyDescent="0.25">
      <c r="A50" s="33">
        <v>37053</v>
      </c>
      <c r="B50" s="29" t="s">
        <v>51</v>
      </c>
      <c r="C50" s="16">
        <v>7081</v>
      </c>
      <c r="D50" s="17">
        <v>57194309</v>
      </c>
      <c r="E50" s="16">
        <v>7427</v>
      </c>
      <c r="F50" s="17">
        <v>150850723</v>
      </c>
      <c r="G50" s="16">
        <v>5167</v>
      </c>
      <c r="H50" s="17">
        <v>179141026</v>
      </c>
      <c r="I50" s="16">
        <v>948</v>
      </c>
      <c r="J50" s="37">
        <v>84456364</v>
      </c>
      <c r="K50" s="16">
        <f t="shared" si="0"/>
        <v>20623</v>
      </c>
      <c r="L50" s="37">
        <f t="shared" si="0"/>
        <v>471642422</v>
      </c>
      <c r="M50" s="23"/>
    </row>
    <row r="51" spans="1:13" x14ac:dyDescent="0.25">
      <c r="A51" s="33">
        <v>37054</v>
      </c>
      <c r="B51" s="29" t="s">
        <v>52</v>
      </c>
      <c r="C51" s="16">
        <v>7434</v>
      </c>
      <c r="D51" s="17">
        <v>57877907</v>
      </c>
      <c r="E51" s="16">
        <v>7761</v>
      </c>
      <c r="F51" s="17">
        <v>158176678</v>
      </c>
      <c r="G51" s="16">
        <v>6779</v>
      </c>
      <c r="H51" s="17">
        <v>239521185</v>
      </c>
      <c r="I51" s="16">
        <v>2181</v>
      </c>
      <c r="J51" s="37">
        <v>213906515</v>
      </c>
      <c r="K51" s="16">
        <f t="shared" si="0"/>
        <v>24155</v>
      </c>
      <c r="L51" s="37">
        <f t="shared" si="0"/>
        <v>669482285</v>
      </c>
      <c r="M51" s="23"/>
    </row>
    <row r="52" spans="1:13" x14ac:dyDescent="0.25">
      <c r="A52" s="33">
        <v>37055</v>
      </c>
      <c r="B52" s="29" t="s">
        <v>53</v>
      </c>
      <c r="C52" s="16">
        <v>3024</v>
      </c>
      <c r="D52" s="17">
        <v>24421083</v>
      </c>
      <c r="E52" s="16">
        <v>3551</v>
      </c>
      <c r="F52" s="17">
        <v>72284992</v>
      </c>
      <c r="G52" s="16">
        <v>2068</v>
      </c>
      <c r="H52" s="17">
        <v>69743886</v>
      </c>
      <c r="I52" s="16">
        <v>294</v>
      </c>
      <c r="J52" s="37">
        <v>26148645</v>
      </c>
      <c r="K52" s="16">
        <f t="shared" si="0"/>
        <v>8937</v>
      </c>
      <c r="L52" s="37">
        <f t="shared" si="0"/>
        <v>192598606</v>
      </c>
      <c r="M52" s="23"/>
    </row>
    <row r="53" spans="1:13" x14ac:dyDescent="0.25">
      <c r="A53" s="33">
        <v>37056</v>
      </c>
      <c r="B53" s="29" t="s">
        <v>54</v>
      </c>
      <c r="C53" s="16">
        <v>1874</v>
      </c>
      <c r="D53" s="17">
        <v>15042687</v>
      </c>
      <c r="E53" s="16">
        <v>1918</v>
      </c>
      <c r="F53" s="17">
        <v>38930258</v>
      </c>
      <c r="G53" s="16">
        <v>1235</v>
      </c>
      <c r="H53" s="17">
        <v>42661196</v>
      </c>
      <c r="I53" s="16">
        <v>156</v>
      </c>
      <c r="J53" s="37">
        <v>12891522</v>
      </c>
      <c r="K53" s="16">
        <f t="shared" si="0"/>
        <v>5183</v>
      </c>
      <c r="L53" s="37">
        <f t="shared" si="0"/>
        <v>109525663</v>
      </c>
      <c r="M53" s="23"/>
    </row>
    <row r="54" spans="1:13" x14ac:dyDescent="0.25">
      <c r="A54" s="33">
        <v>37057</v>
      </c>
      <c r="B54" s="29" t="s">
        <v>55</v>
      </c>
      <c r="C54" s="16">
        <v>3412</v>
      </c>
      <c r="D54" s="17">
        <v>26474491</v>
      </c>
      <c r="E54" s="16">
        <v>3816</v>
      </c>
      <c r="F54" s="17">
        <v>77627146</v>
      </c>
      <c r="G54" s="16">
        <v>2908</v>
      </c>
      <c r="H54" s="17">
        <v>101898439</v>
      </c>
      <c r="I54" s="16">
        <v>834</v>
      </c>
      <c r="J54" s="37">
        <v>88877531</v>
      </c>
      <c r="K54" s="16">
        <f t="shared" si="0"/>
        <v>10970</v>
      </c>
      <c r="L54" s="37">
        <f t="shared" si="0"/>
        <v>294877607</v>
      </c>
      <c r="M54" s="23"/>
    </row>
    <row r="55" spans="1:13" x14ac:dyDescent="0.25">
      <c r="A55" s="33">
        <v>37059</v>
      </c>
      <c r="B55" s="29" t="s">
        <v>56</v>
      </c>
      <c r="C55" s="16">
        <v>1949</v>
      </c>
      <c r="D55" s="17">
        <v>15547097</v>
      </c>
      <c r="E55" s="16">
        <v>2224</v>
      </c>
      <c r="F55" s="17">
        <v>45314624</v>
      </c>
      <c r="G55" s="16">
        <v>1199</v>
      </c>
      <c r="H55" s="17">
        <v>40229032</v>
      </c>
      <c r="I55" s="16">
        <v>151</v>
      </c>
      <c r="J55" s="37">
        <v>11695239</v>
      </c>
      <c r="K55" s="16">
        <f t="shared" si="0"/>
        <v>5523</v>
      </c>
      <c r="L55" s="37">
        <f t="shared" si="0"/>
        <v>112785992</v>
      </c>
      <c r="M55" s="23"/>
    </row>
    <row r="56" spans="1:13" x14ac:dyDescent="0.25">
      <c r="A56" s="33">
        <v>37060</v>
      </c>
      <c r="B56" s="29" t="s">
        <v>57</v>
      </c>
      <c r="C56" s="16">
        <v>4091</v>
      </c>
      <c r="D56" s="17">
        <v>33237923</v>
      </c>
      <c r="E56" s="16">
        <v>5021</v>
      </c>
      <c r="F56" s="17">
        <v>102727137</v>
      </c>
      <c r="G56" s="16">
        <v>4082</v>
      </c>
      <c r="H56" s="17">
        <v>142671551</v>
      </c>
      <c r="I56" s="16">
        <v>917</v>
      </c>
      <c r="J56" s="37">
        <v>83707874</v>
      </c>
      <c r="K56" s="16">
        <f t="shared" si="0"/>
        <v>14111</v>
      </c>
      <c r="L56" s="37">
        <f t="shared" si="0"/>
        <v>362344485</v>
      </c>
      <c r="M56" s="23"/>
    </row>
    <row r="57" spans="1:13" x14ac:dyDescent="0.25">
      <c r="A57" s="33">
        <v>37061</v>
      </c>
      <c r="B57" s="29" t="s">
        <v>58</v>
      </c>
      <c r="C57" s="16">
        <v>7770</v>
      </c>
      <c r="D57" s="17">
        <v>62277953</v>
      </c>
      <c r="E57" s="16">
        <v>8111</v>
      </c>
      <c r="F57" s="17">
        <v>165174425</v>
      </c>
      <c r="G57" s="16">
        <v>5402</v>
      </c>
      <c r="H57" s="17">
        <v>185952608</v>
      </c>
      <c r="I57" s="16">
        <v>1000</v>
      </c>
      <c r="J57" s="37">
        <v>97139832</v>
      </c>
      <c r="K57" s="16">
        <f t="shared" si="0"/>
        <v>22283</v>
      </c>
      <c r="L57" s="37">
        <f t="shared" si="0"/>
        <v>510544818</v>
      </c>
      <c r="M57" s="23"/>
    </row>
    <row r="58" spans="1:13" x14ac:dyDescent="0.25">
      <c r="A58" s="33">
        <v>37062</v>
      </c>
      <c r="B58" s="29" t="s">
        <v>59</v>
      </c>
      <c r="C58" s="16">
        <v>1621</v>
      </c>
      <c r="D58" s="17">
        <v>13035811</v>
      </c>
      <c r="E58" s="16">
        <v>2104</v>
      </c>
      <c r="F58" s="17">
        <v>42704272</v>
      </c>
      <c r="G58" s="16">
        <v>1082</v>
      </c>
      <c r="H58" s="17">
        <v>36704177</v>
      </c>
      <c r="I58" s="16">
        <v>180</v>
      </c>
      <c r="J58" s="37">
        <v>16014066</v>
      </c>
      <c r="K58" s="16">
        <f t="shared" si="0"/>
        <v>4987</v>
      </c>
      <c r="L58" s="37">
        <f t="shared" si="0"/>
        <v>108458326</v>
      </c>
      <c r="M58" s="23"/>
    </row>
    <row r="59" spans="1:13" x14ac:dyDescent="0.25">
      <c r="A59" s="31"/>
      <c r="B59" s="31" t="s">
        <v>60</v>
      </c>
      <c r="C59" s="38">
        <f>SUM(C4:C58)</f>
        <v>253869</v>
      </c>
      <c r="D59" s="32">
        <f t="shared" ref="D59:L59" si="1">SUM(D4:D58)</f>
        <v>1962729427</v>
      </c>
      <c r="E59" s="38">
        <f t="shared" si="1"/>
        <v>262619</v>
      </c>
      <c r="F59" s="32">
        <f t="shared" si="1"/>
        <v>5342991132</v>
      </c>
      <c r="G59" s="38">
        <f t="shared" si="1"/>
        <v>189722</v>
      </c>
      <c r="H59" s="32">
        <f t="shared" si="1"/>
        <v>6600156189</v>
      </c>
      <c r="I59" s="38">
        <f t="shared" si="1"/>
        <v>46391</v>
      </c>
      <c r="J59" s="39">
        <f t="shared" si="1"/>
        <v>4581311135</v>
      </c>
      <c r="K59" s="38">
        <f t="shared" si="1"/>
        <v>752601</v>
      </c>
      <c r="L59" s="39">
        <f t="shared" si="1"/>
        <v>18487187883</v>
      </c>
      <c r="M59" s="35" t="s">
        <v>63</v>
      </c>
    </row>
    <row r="60" spans="1:13" x14ac:dyDescent="0.25">
      <c r="A60" s="5" t="s">
        <v>66</v>
      </c>
    </row>
    <row r="62" spans="1:13" x14ac:dyDescent="0.25">
      <c r="A62" s="6" t="s">
        <v>114</v>
      </c>
    </row>
    <row r="63" spans="1:13" x14ac:dyDescent="0.25">
      <c r="A63" s="6" t="s">
        <v>113</v>
      </c>
    </row>
    <row r="64" spans="1:13" x14ac:dyDescent="0.25">
      <c r="A64" s="82" t="s">
        <v>112</v>
      </c>
    </row>
  </sheetData>
  <mergeCells count="9">
    <mergeCell ref="N1:O1"/>
    <mergeCell ref="I2:J2"/>
    <mergeCell ref="K2:L2"/>
    <mergeCell ref="A1:H1"/>
    <mergeCell ref="A2:A3"/>
    <mergeCell ref="B2:B3"/>
    <mergeCell ref="C2:D2"/>
    <mergeCell ref="E2:F2"/>
    <mergeCell ref="G2:H2"/>
  </mergeCells>
  <hyperlinks>
    <hyperlink ref="N1:O1" location="indice!A1" display="Torna all'indice"/>
  </hyperlinks>
  <pageMargins left="0" right="0" top="0" bottom="0" header="0" footer="0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zoomScaleNormal="100" workbookViewId="0">
      <selection activeCell="J1" sqref="J1:K1"/>
    </sheetView>
  </sheetViews>
  <sheetFormatPr defaultRowHeight="15" x14ac:dyDescent="0.25"/>
  <cols>
    <col min="1" max="1" width="11.28515625" customWidth="1"/>
    <col min="2" max="2" width="30.42578125" bestFit="1" customWidth="1"/>
    <col min="3" max="3" width="11.140625" bestFit="1" customWidth="1"/>
    <col min="4" max="4" width="16.7109375" bestFit="1" customWidth="1"/>
    <col min="5" max="5" width="12.7109375" bestFit="1" customWidth="1"/>
    <col min="6" max="6" width="16.7109375" bestFit="1" customWidth="1"/>
    <col min="7" max="7" width="16.5703125" bestFit="1" customWidth="1"/>
    <col min="8" max="8" width="16.85546875" bestFit="1" customWidth="1"/>
  </cols>
  <sheetData>
    <row r="1" spans="1:11" ht="27.75" customHeight="1" x14ac:dyDescent="0.25">
      <c r="A1" s="93" t="s">
        <v>110</v>
      </c>
      <c r="B1" s="93"/>
      <c r="C1" s="93"/>
      <c r="D1" s="93"/>
      <c r="E1" s="93"/>
      <c r="F1" s="93"/>
      <c r="G1" s="93"/>
      <c r="H1" s="97"/>
      <c r="J1" s="94" t="s">
        <v>107</v>
      </c>
      <c r="K1" s="94"/>
    </row>
    <row r="2" spans="1:11" s="2" customFormat="1" ht="75" x14ac:dyDescent="0.25">
      <c r="A2" s="34" t="s">
        <v>0</v>
      </c>
      <c r="B2" s="34" t="s">
        <v>1</v>
      </c>
      <c r="C2" s="7" t="s">
        <v>84</v>
      </c>
      <c r="D2" s="7" t="s">
        <v>83</v>
      </c>
      <c r="E2" s="7" t="s">
        <v>82</v>
      </c>
      <c r="F2" s="7" t="s">
        <v>81</v>
      </c>
      <c r="G2" s="7" t="s">
        <v>80</v>
      </c>
      <c r="H2" s="7" t="s">
        <v>79</v>
      </c>
    </row>
    <row r="3" spans="1:11" x14ac:dyDescent="0.25">
      <c r="A3" s="33">
        <v>37001</v>
      </c>
      <c r="B3" s="29" t="s">
        <v>5</v>
      </c>
      <c r="C3" s="8">
        <v>6544424</v>
      </c>
      <c r="D3" s="8">
        <v>116257431</v>
      </c>
      <c r="E3" s="8">
        <v>61417341</v>
      </c>
      <c r="F3" s="8">
        <v>5436293</v>
      </c>
      <c r="G3" s="8">
        <v>9966533</v>
      </c>
      <c r="H3" s="8">
        <v>8634826</v>
      </c>
    </row>
    <row r="4" spans="1:11" x14ac:dyDescent="0.25">
      <c r="A4" s="33">
        <v>37002</v>
      </c>
      <c r="B4" s="29" t="s">
        <v>6</v>
      </c>
      <c r="C4" s="8">
        <v>5426384</v>
      </c>
      <c r="D4" s="8">
        <v>95284001</v>
      </c>
      <c r="E4" s="8">
        <v>49207837</v>
      </c>
      <c r="F4" s="8">
        <v>4325464</v>
      </c>
      <c r="G4" s="8">
        <v>6564586</v>
      </c>
      <c r="H4" s="8">
        <v>7508802</v>
      </c>
    </row>
    <row r="5" spans="1:11" x14ac:dyDescent="0.25">
      <c r="A5" s="33">
        <v>37003</v>
      </c>
      <c r="B5" s="29" t="s">
        <v>7</v>
      </c>
      <c r="C5" s="8">
        <v>2759364</v>
      </c>
      <c r="D5" s="8">
        <v>54527578</v>
      </c>
      <c r="E5" s="8">
        <v>30832260</v>
      </c>
      <c r="F5" s="8">
        <v>1745827</v>
      </c>
      <c r="G5" s="8">
        <v>4238408</v>
      </c>
      <c r="H5" s="8">
        <v>5413202</v>
      </c>
    </row>
    <row r="6" spans="1:11" x14ac:dyDescent="0.25">
      <c r="A6" s="33">
        <v>37005</v>
      </c>
      <c r="B6" s="29" t="s">
        <v>8</v>
      </c>
      <c r="C6" s="8">
        <v>2627692</v>
      </c>
      <c r="D6" s="8">
        <v>53145690</v>
      </c>
      <c r="E6" s="8">
        <v>25938519</v>
      </c>
      <c r="F6" s="8">
        <v>2003859</v>
      </c>
      <c r="G6" s="8">
        <v>4532223</v>
      </c>
      <c r="H6" s="8">
        <v>4546030</v>
      </c>
    </row>
    <row r="7" spans="1:11" x14ac:dyDescent="0.25">
      <c r="A7" s="33">
        <v>37006</v>
      </c>
      <c r="B7" s="29" t="s">
        <v>9</v>
      </c>
      <c r="C7" s="8">
        <v>365944255</v>
      </c>
      <c r="D7" s="8">
        <v>3669857812</v>
      </c>
      <c r="E7" s="8">
        <v>2349696681</v>
      </c>
      <c r="F7" s="8">
        <v>552719302</v>
      </c>
      <c r="G7" s="8">
        <v>288557397</v>
      </c>
      <c r="H7" s="8">
        <v>212437104</v>
      </c>
    </row>
    <row r="8" spans="1:11" x14ac:dyDescent="0.25">
      <c r="A8" s="33">
        <v>37007</v>
      </c>
      <c r="B8" s="29" t="s">
        <v>10</v>
      </c>
      <c r="C8" s="8">
        <v>1033677</v>
      </c>
      <c r="D8" s="8">
        <v>25978009</v>
      </c>
      <c r="E8" s="8">
        <v>13980309</v>
      </c>
      <c r="F8" s="8">
        <v>502679</v>
      </c>
      <c r="G8" s="8">
        <v>1907015</v>
      </c>
      <c r="H8" s="8">
        <v>2017864</v>
      </c>
    </row>
    <row r="9" spans="1:11" x14ac:dyDescent="0.25">
      <c r="A9" s="33">
        <v>37008</v>
      </c>
      <c r="B9" s="29" t="s">
        <v>11</v>
      </c>
      <c r="C9" s="8">
        <v>9802852</v>
      </c>
      <c r="D9" s="8">
        <v>169971817</v>
      </c>
      <c r="E9" s="8">
        <v>91634652</v>
      </c>
      <c r="F9" s="8">
        <v>9828834</v>
      </c>
      <c r="G9" s="8">
        <v>12187747</v>
      </c>
      <c r="H9" s="8">
        <v>12192355</v>
      </c>
    </row>
    <row r="10" spans="1:11" x14ac:dyDescent="0.25">
      <c r="A10" s="33">
        <v>37009</v>
      </c>
      <c r="B10" s="29" t="s">
        <v>12</v>
      </c>
      <c r="C10" s="8">
        <v>6907641</v>
      </c>
      <c r="D10" s="8">
        <v>129824395</v>
      </c>
      <c r="E10" s="8">
        <v>64736229</v>
      </c>
      <c r="F10" s="8">
        <v>5372057</v>
      </c>
      <c r="G10" s="8">
        <v>10862912</v>
      </c>
      <c r="H10" s="8">
        <v>9543771</v>
      </c>
    </row>
    <row r="11" spans="1:11" x14ac:dyDescent="0.25">
      <c r="A11" s="33">
        <v>37010</v>
      </c>
      <c r="B11" s="29" t="s">
        <v>13</v>
      </c>
      <c r="C11" s="8">
        <v>751414</v>
      </c>
      <c r="D11" s="8">
        <v>13155610</v>
      </c>
      <c r="E11" s="8">
        <v>11713746</v>
      </c>
      <c r="F11" s="8">
        <v>462859</v>
      </c>
      <c r="G11" s="8">
        <v>1007504</v>
      </c>
      <c r="H11" s="8">
        <v>1578447</v>
      </c>
    </row>
    <row r="12" spans="1:11" x14ac:dyDescent="0.25">
      <c r="A12" s="33">
        <v>37011</v>
      </c>
      <c r="B12" s="29" t="s">
        <v>14</v>
      </c>
      <c r="C12" s="8">
        <v>27634027</v>
      </c>
      <c r="D12" s="8">
        <v>355067385</v>
      </c>
      <c r="E12" s="8">
        <v>209544436</v>
      </c>
      <c r="F12" s="8">
        <v>29662271</v>
      </c>
      <c r="G12" s="8">
        <v>26153117</v>
      </c>
      <c r="H12" s="8">
        <v>25561629</v>
      </c>
    </row>
    <row r="13" spans="1:11" x14ac:dyDescent="0.25">
      <c r="A13" s="33">
        <v>37012</v>
      </c>
      <c r="B13" s="29" t="s">
        <v>15</v>
      </c>
      <c r="C13" s="8">
        <v>1435796</v>
      </c>
      <c r="D13" s="8">
        <v>26625890</v>
      </c>
      <c r="E13" s="8">
        <v>15642096</v>
      </c>
      <c r="F13" s="8">
        <v>2866490</v>
      </c>
      <c r="G13" s="8">
        <v>2660661</v>
      </c>
      <c r="H13" s="8">
        <v>2561431</v>
      </c>
    </row>
    <row r="14" spans="1:11" x14ac:dyDescent="0.25">
      <c r="A14" s="33">
        <v>37013</v>
      </c>
      <c r="B14" s="29" t="s">
        <v>16</v>
      </c>
      <c r="C14" s="8">
        <v>932732</v>
      </c>
      <c r="D14" s="8">
        <v>12463695</v>
      </c>
      <c r="E14" s="8">
        <v>9829685</v>
      </c>
      <c r="F14" s="8">
        <v>458747</v>
      </c>
      <c r="G14" s="8">
        <v>1939915</v>
      </c>
      <c r="H14" s="8">
        <v>1606589</v>
      </c>
    </row>
    <row r="15" spans="1:11" x14ac:dyDescent="0.25">
      <c r="A15" s="33">
        <v>37014</v>
      </c>
      <c r="B15" s="29" t="s">
        <v>17</v>
      </c>
      <c r="C15" s="8">
        <v>540906</v>
      </c>
      <c r="D15" s="8">
        <v>8070459</v>
      </c>
      <c r="E15" s="8">
        <v>6748531</v>
      </c>
      <c r="F15" s="8">
        <v>395696</v>
      </c>
      <c r="G15" s="8">
        <v>862715</v>
      </c>
      <c r="H15" s="8">
        <v>690836</v>
      </c>
    </row>
    <row r="16" spans="1:11" x14ac:dyDescent="0.25">
      <c r="A16" s="33">
        <v>37015</v>
      </c>
      <c r="B16" s="29" t="s">
        <v>18</v>
      </c>
      <c r="C16" s="8">
        <v>1604325</v>
      </c>
      <c r="D16" s="8">
        <v>28098691</v>
      </c>
      <c r="E16" s="8">
        <v>18074881</v>
      </c>
      <c r="F16" s="8">
        <v>1366338</v>
      </c>
      <c r="G16" s="8">
        <v>1675092</v>
      </c>
      <c r="H16" s="8">
        <v>1955694</v>
      </c>
    </row>
    <row r="17" spans="1:8" x14ac:dyDescent="0.25">
      <c r="A17" s="33">
        <v>37016</v>
      </c>
      <c r="B17" s="29" t="s">
        <v>19</v>
      </c>
      <c r="C17" s="8">
        <v>1764748</v>
      </c>
      <c r="D17" s="8">
        <v>41709905</v>
      </c>
      <c r="E17" s="8">
        <v>17432499</v>
      </c>
      <c r="F17" s="8">
        <v>1969600</v>
      </c>
      <c r="G17" s="8">
        <v>3061038</v>
      </c>
      <c r="H17" s="8">
        <v>3236735</v>
      </c>
    </row>
    <row r="18" spans="1:8" x14ac:dyDescent="0.25">
      <c r="A18" s="33">
        <v>37017</v>
      </c>
      <c r="B18" s="29" t="s">
        <v>20</v>
      </c>
      <c r="C18" s="8">
        <v>2085152</v>
      </c>
      <c r="D18" s="8">
        <v>62777678</v>
      </c>
      <c r="E18" s="8">
        <v>23940551</v>
      </c>
      <c r="F18" s="8">
        <v>2075248</v>
      </c>
      <c r="G18" s="8">
        <v>4647039</v>
      </c>
      <c r="H18" s="8">
        <v>5047272</v>
      </c>
    </row>
    <row r="19" spans="1:8" x14ac:dyDescent="0.25">
      <c r="A19" s="33">
        <v>37019</v>
      </c>
      <c r="B19" s="29" t="s">
        <v>21</v>
      </c>
      <c r="C19" s="8">
        <v>12212304</v>
      </c>
      <c r="D19" s="8">
        <v>184895166</v>
      </c>
      <c r="E19" s="8">
        <v>95884937</v>
      </c>
      <c r="F19" s="8">
        <v>13555292</v>
      </c>
      <c r="G19" s="8">
        <v>12134519</v>
      </c>
      <c r="H19" s="8">
        <v>11599182</v>
      </c>
    </row>
    <row r="20" spans="1:8" x14ac:dyDescent="0.25">
      <c r="A20" s="33">
        <v>37020</v>
      </c>
      <c r="B20" s="29" t="s">
        <v>22</v>
      </c>
      <c r="C20" s="8">
        <v>13711356</v>
      </c>
      <c r="D20" s="8">
        <v>180450950</v>
      </c>
      <c r="E20" s="8">
        <v>113214058</v>
      </c>
      <c r="F20" s="8">
        <v>12343179</v>
      </c>
      <c r="G20" s="8">
        <v>16872795</v>
      </c>
      <c r="H20" s="8">
        <v>15227707</v>
      </c>
    </row>
    <row r="21" spans="1:8" x14ac:dyDescent="0.25">
      <c r="A21" s="33">
        <v>37021</v>
      </c>
      <c r="B21" s="29" t="s">
        <v>23</v>
      </c>
      <c r="C21" s="8">
        <v>9585031</v>
      </c>
      <c r="D21" s="8">
        <v>150730668</v>
      </c>
      <c r="E21" s="8">
        <v>84783489</v>
      </c>
      <c r="F21" s="8">
        <v>10300775</v>
      </c>
      <c r="G21" s="8">
        <v>13312610</v>
      </c>
      <c r="H21" s="8">
        <v>11962608</v>
      </c>
    </row>
    <row r="22" spans="1:8" x14ac:dyDescent="0.25">
      <c r="A22" s="33">
        <v>37022</v>
      </c>
      <c r="B22" s="29" t="s">
        <v>24</v>
      </c>
      <c r="C22" s="8">
        <v>2777021</v>
      </c>
      <c r="D22" s="8">
        <v>42682053</v>
      </c>
      <c r="E22" s="8">
        <v>28679335</v>
      </c>
      <c r="F22" s="8">
        <v>2701590</v>
      </c>
      <c r="G22" s="8">
        <v>4311426</v>
      </c>
      <c r="H22" s="8">
        <v>4757427</v>
      </c>
    </row>
    <row r="23" spans="1:8" x14ac:dyDescent="0.25">
      <c r="A23" s="33">
        <v>37024</v>
      </c>
      <c r="B23" s="29" t="s">
        <v>25</v>
      </c>
      <c r="C23" s="8">
        <v>5472995</v>
      </c>
      <c r="D23" s="8">
        <v>106907495</v>
      </c>
      <c r="E23" s="8">
        <v>61660008</v>
      </c>
      <c r="F23" s="8">
        <v>5829725</v>
      </c>
      <c r="G23" s="8">
        <v>10625605</v>
      </c>
      <c r="H23" s="8">
        <v>9254725</v>
      </c>
    </row>
    <row r="24" spans="1:8" x14ac:dyDescent="0.25">
      <c r="A24" s="33">
        <v>37025</v>
      </c>
      <c r="B24" s="29" t="s">
        <v>26</v>
      </c>
      <c r="C24" s="8">
        <v>4037803</v>
      </c>
      <c r="D24" s="8">
        <v>57150264</v>
      </c>
      <c r="E24" s="8">
        <v>29260867</v>
      </c>
      <c r="F24" s="8">
        <v>2712767</v>
      </c>
      <c r="G24" s="8">
        <v>4461621</v>
      </c>
      <c r="H24" s="8">
        <v>5783333</v>
      </c>
    </row>
    <row r="25" spans="1:8" x14ac:dyDescent="0.25">
      <c r="A25" s="33">
        <v>37026</v>
      </c>
      <c r="B25" s="29" t="s">
        <v>27</v>
      </c>
      <c r="C25" s="8">
        <v>803547</v>
      </c>
      <c r="D25" s="8">
        <v>14842840</v>
      </c>
      <c r="E25" s="8">
        <v>8321713</v>
      </c>
      <c r="F25" s="8">
        <v>401761</v>
      </c>
      <c r="G25" s="8">
        <v>1257686</v>
      </c>
      <c r="H25" s="8">
        <v>1035544</v>
      </c>
    </row>
    <row r="26" spans="1:8" x14ac:dyDescent="0.25">
      <c r="A26" s="33">
        <v>37027</v>
      </c>
      <c r="B26" s="29" t="s">
        <v>28</v>
      </c>
      <c r="C26" s="8">
        <v>2113184</v>
      </c>
      <c r="D26" s="8">
        <v>39054051</v>
      </c>
      <c r="E26" s="8">
        <v>22274118</v>
      </c>
      <c r="F26" s="8">
        <v>1118000</v>
      </c>
      <c r="G26" s="8">
        <v>3370194</v>
      </c>
      <c r="H26" s="8">
        <v>2954623</v>
      </c>
    </row>
    <row r="27" spans="1:8" x14ac:dyDescent="0.25">
      <c r="A27" s="33">
        <v>37028</v>
      </c>
      <c r="B27" s="29" t="s">
        <v>29</v>
      </c>
      <c r="C27" s="8">
        <v>1872689</v>
      </c>
      <c r="D27" s="8">
        <v>41044939</v>
      </c>
      <c r="E27" s="8">
        <v>23926064</v>
      </c>
      <c r="F27" s="8">
        <v>1421427</v>
      </c>
      <c r="G27" s="8">
        <v>2178532</v>
      </c>
      <c r="H27" s="8">
        <v>3797628</v>
      </c>
    </row>
    <row r="28" spans="1:8" x14ac:dyDescent="0.25">
      <c r="A28" s="33">
        <v>37030</v>
      </c>
      <c r="B28" s="29" t="s">
        <v>30</v>
      </c>
      <c r="C28" s="8">
        <v>8336317</v>
      </c>
      <c r="D28" s="8">
        <v>120261615</v>
      </c>
      <c r="E28" s="8">
        <v>54219630</v>
      </c>
      <c r="F28" s="8">
        <v>6409681</v>
      </c>
      <c r="G28" s="8">
        <v>10159799</v>
      </c>
      <c r="H28" s="8">
        <v>11204811</v>
      </c>
    </row>
    <row r="29" spans="1:8" x14ac:dyDescent="0.25">
      <c r="A29" s="33">
        <v>37031</v>
      </c>
      <c r="B29" s="29" t="s">
        <v>31</v>
      </c>
      <c r="C29" s="8">
        <v>1458768</v>
      </c>
      <c r="D29" s="8">
        <v>30674677</v>
      </c>
      <c r="E29" s="8">
        <v>19380043</v>
      </c>
      <c r="F29" s="8">
        <v>1746466</v>
      </c>
      <c r="G29" s="8">
        <v>2288875</v>
      </c>
      <c r="H29" s="8">
        <v>2683621</v>
      </c>
    </row>
    <row r="30" spans="1:8" x14ac:dyDescent="0.25">
      <c r="A30" s="33">
        <v>37032</v>
      </c>
      <c r="B30" s="29" t="s">
        <v>32</v>
      </c>
      <c r="C30" s="8">
        <v>39046985</v>
      </c>
      <c r="D30" s="8">
        <v>628115742</v>
      </c>
      <c r="E30" s="8">
        <v>375655033</v>
      </c>
      <c r="F30" s="8">
        <v>40327544</v>
      </c>
      <c r="G30" s="8">
        <v>42223849</v>
      </c>
      <c r="H30" s="8">
        <v>36648907</v>
      </c>
    </row>
    <row r="31" spans="1:8" x14ac:dyDescent="0.25">
      <c r="A31" s="33">
        <v>37033</v>
      </c>
      <c r="B31" s="29" t="s">
        <v>33</v>
      </c>
      <c r="C31" s="8">
        <v>1154665</v>
      </c>
      <c r="D31" s="8">
        <v>14647801</v>
      </c>
      <c r="E31" s="8">
        <v>12324270</v>
      </c>
      <c r="F31" s="8">
        <v>605244</v>
      </c>
      <c r="G31" s="8">
        <v>2042852</v>
      </c>
      <c r="H31" s="8">
        <v>2656701</v>
      </c>
    </row>
    <row r="32" spans="1:8" x14ac:dyDescent="0.25">
      <c r="A32" s="33">
        <v>37034</v>
      </c>
      <c r="B32" s="29" t="s">
        <v>34</v>
      </c>
      <c r="C32" s="8">
        <v>2034980</v>
      </c>
      <c r="D32" s="8">
        <v>34404891</v>
      </c>
      <c r="E32" s="8">
        <v>21452367</v>
      </c>
      <c r="F32" s="8">
        <v>1949703</v>
      </c>
      <c r="G32" s="8">
        <v>3127086</v>
      </c>
      <c r="H32" s="8">
        <v>3611597</v>
      </c>
    </row>
    <row r="33" spans="1:8" x14ac:dyDescent="0.25">
      <c r="A33" s="33">
        <v>37035</v>
      </c>
      <c r="B33" s="29" t="s">
        <v>35</v>
      </c>
      <c r="C33" s="8">
        <v>3585179</v>
      </c>
      <c r="D33" s="8">
        <v>77468873</v>
      </c>
      <c r="E33" s="8">
        <v>39988861</v>
      </c>
      <c r="F33" s="8">
        <v>3206161</v>
      </c>
      <c r="G33" s="8">
        <v>6232743</v>
      </c>
      <c r="H33" s="8">
        <v>5737449</v>
      </c>
    </row>
    <row r="34" spans="1:8" x14ac:dyDescent="0.25">
      <c r="A34" s="33">
        <v>37036</v>
      </c>
      <c r="B34" s="29" t="s">
        <v>36</v>
      </c>
      <c r="C34" s="8">
        <v>3462955</v>
      </c>
      <c r="D34" s="8">
        <v>56525006</v>
      </c>
      <c r="E34" s="8">
        <v>33655325</v>
      </c>
      <c r="F34" s="8">
        <v>3007468</v>
      </c>
      <c r="G34" s="8">
        <v>4980542</v>
      </c>
      <c r="H34" s="8">
        <v>5314151</v>
      </c>
    </row>
    <row r="35" spans="1:8" x14ac:dyDescent="0.25">
      <c r="A35" s="33">
        <v>37037</v>
      </c>
      <c r="B35" s="29" t="s">
        <v>37</v>
      </c>
      <c r="C35" s="8">
        <v>7055888</v>
      </c>
      <c r="D35" s="8">
        <v>145142087</v>
      </c>
      <c r="E35" s="8">
        <v>75670595</v>
      </c>
      <c r="F35" s="8">
        <v>7260372</v>
      </c>
      <c r="G35" s="8">
        <v>11507481</v>
      </c>
      <c r="H35" s="8">
        <v>12357809</v>
      </c>
    </row>
    <row r="36" spans="1:8" x14ac:dyDescent="0.25">
      <c r="A36" s="33">
        <v>37038</v>
      </c>
      <c r="B36" s="29" t="s">
        <v>38</v>
      </c>
      <c r="C36" s="8">
        <v>4012549</v>
      </c>
      <c r="D36" s="8">
        <v>81555323</v>
      </c>
      <c r="E36" s="8">
        <v>42842179</v>
      </c>
      <c r="F36" s="8">
        <v>3271783</v>
      </c>
      <c r="G36" s="8">
        <v>6349222</v>
      </c>
      <c r="H36" s="8">
        <v>7124243</v>
      </c>
    </row>
    <row r="37" spans="1:8" x14ac:dyDescent="0.25">
      <c r="A37" s="33">
        <v>37039</v>
      </c>
      <c r="B37" s="29" t="s">
        <v>39</v>
      </c>
      <c r="C37" s="8">
        <v>6686100</v>
      </c>
      <c r="D37" s="8">
        <v>126476953</v>
      </c>
      <c r="E37" s="8">
        <v>73701148</v>
      </c>
      <c r="F37" s="8">
        <v>5455896</v>
      </c>
      <c r="G37" s="8">
        <v>10339346</v>
      </c>
      <c r="H37" s="8">
        <v>11096176</v>
      </c>
    </row>
    <row r="38" spans="1:8" x14ac:dyDescent="0.25">
      <c r="A38" s="33">
        <v>37040</v>
      </c>
      <c r="B38" s="29" t="s">
        <v>40</v>
      </c>
      <c r="C38" s="8">
        <v>2032828</v>
      </c>
      <c r="D38" s="8">
        <v>26275177</v>
      </c>
      <c r="E38" s="8">
        <v>20502102</v>
      </c>
      <c r="F38" s="8">
        <v>1300088</v>
      </c>
      <c r="G38" s="8">
        <v>3943621</v>
      </c>
      <c r="H38" s="8">
        <v>2764800</v>
      </c>
    </row>
    <row r="39" spans="1:8" x14ac:dyDescent="0.25">
      <c r="A39" s="33">
        <v>37041</v>
      </c>
      <c r="B39" s="29" t="s">
        <v>41</v>
      </c>
      <c r="C39" s="8">
        <v>2554255</v>
      </c>
      <c r="D39" s="8">
        <v>49412468</v>
      </c>
      <c r="E39" s="8">
        <v>26593400</v>
      </c>
      <c r="F39" s="8">
        <v>4560935</v>
      </c>
      <c r="G39" s="8">
        <v>6388517</v>
      </c>
      <c r="H39" s="8">
        <v>5550324</v>
      </c>
    </row>
    <row r="40" spans="1:8" x14ac:dyDescent="0.25">
      <c r="A40" s="33">
        <v>37042</v>
      </c>
      <c r="B40" s="29" t="s">
        <v>42</v>
      </c>
      <c r="C40" s="8">
        <v>7785850</v>
      </c>
      <c r="D40" s="8">
        <v>112054571</v>
      </c>
      <c r="E40" s="8">
        <v>56648014</v>
      </c>
      <c r="F40" s="8">
        <v>7059801</v>
      </c>
      <c r="G40" s="8">
        <v>11521574</v>
      </c>
      <c r="H40" s="8">
        <v>11495518</v>
      </c>
    </row>
    <row r="41" spans="1:8" x14ac:dyDescent="0.25">
      <c r="A41" s="33">
        <v>37044</v>
      </c>
      <c r="B41" s="29" t="s">
        <v>43</v>
      </c>
      <c r="C41" s="8">
        <v>3174837</v>
      </c>
      <c r="D41" s="8">
        <v>49940842</v>
      </c>
      <c r="E41" s="8">
        <v>28845368</v>
      </c>
      <c r="F41" s="8">
        <v>2246687</v>
      </c>
      <c r="G41" s="8">
        <v>4709006</v>
      </c>
      <c r="H41" s="8">
        <v>5583229</v>
      </c>
    </row>
    <row r="42" spans="1:8" x14ac:dyDescent="0.25">
      <c r="A42" s="33">
        <v>37045</v>
      </c>
      <c r="B42" s="29" t="s">
        <v>44</v>
      </c>
      <c r="C42" s="8">
        <v>1822639</v>
      </c>
      <c r="D42" s="8">
        <v>42093655</v>
      </c>
      <c r="E42" s="8">
        <v>20545953</v>
      </c>
      <c r="F42" s="8">
        <v>739619</v>
      </c>
      <c r="G42" s="8">
        <v>2486192</v>
      </c>
      <c r="H42" s="8">
        <v>2146287</v>
      </c>
    </row>
    <row r="43" spans="1:8" x14ac:dyDescent="0.25">
      <c r="A43" s="33">
        <v>37046</v>
      </c>
      <c r="B43" s="29" t="s">
        <v>45</v>
      </c>
      <c r="C43" s="8">
        <v>7958909</v>
      </c>
      <c r="D43" s="8">
        <v>134655155</v>
      </c>
      <c r="E43" s="8">
        <v>66486151</v>
      </c>
      <c r="F43" s="8">
        <v>7479727</v>
      </c>
      <c r="G43" s="8">
        <v>11902537</v>
      </c>
      <c r="H43" s="8">
        <v>10184673</v>
      </c>
    </row>
    <row r="44" spans="1:8" x14ac:dyDescent="0.25">
      <c r="A44" s="33">
        <v>37047</v>
      </c>
      <c r="B44" s="29" t="s">
        <v>46</v>
      </c>
      <c r="C44" s="8">
        <v>13353238</v>
      </c>
      <c r="D44" s="8">
        <v>157441821</v>
      </c>
      <c r="E44" s="8">
        <v>103071789</v>
      </c>
      <c r="F44" s="8">
        <v>18082673</v>
      </c>
      <c r="G44" s="8">
        <v>17641519</v>
      </c>
      <c r="H44" s="8">
        <v>14546597</v>
      </c>
    </row>
    <row r="45" spans="1:8" x14ac:dyDescent="0.25">
      <c r="A45" s="33">
        <v>37048</v>
      </c>
      <c r="B45" s="29" t="s">
        <v>47</v>
      </c>
      <c r="C45" s="8">
        <v>3427938</v>
      </c>
      <c r="D45" s="8">
        <v>57121187</v>
      </c>
      <c r="E45" s="8">
        <v>36639899</v>
      </c>
      <c r="F45" s="8">
        <v>4583259</v>
      </c>
      <c r="G45" s="8">
        <v>4531425</v>
      </c>
      <c r="H45" s="8">
        <v>6176875</v>
      </c>
    </row>
    <row r="46" spans="1:8" x14ac:dyDescent="0.25">
      <c r="A46" s="33">
        <v>37050</v>
      </c>
      <c r="B46" s="29" t="s">
        <v>48</v>
      </c>
      <c r="C46" s="8">
        <v>3473392</v>
      </c>
      <c r="D46" s="8">
        <v>83816662</v>
      </c>
      <c r="E46" s="8">
        <v>36250210</v>
      </c>
      <c r="F46" s="8">
        <v>2642726</v>
      </c>
      <c r="G46" s="8">
        <v>5882285</v>
      </c>
      <c r="H46" s="8">
        <v>6281549</v>
      </c>
    </row>
    <row r="47" spans="1:8" x14ac:dyDescent="0.25">
      <c r="A47" s="33">
        <v>37051</v>
      </c>
      <c r="B47" s="29" t="s">
        <v>49</v>
      </c>
      <c r="C47" s="8">
        <v>1627724</v>
      </c>
      <c r="D47" s="8">
        <v>32772934</v>
      </c>
      <c r="E47" s="8">
        <v>21590122</v>
      </c>
      <c r="F47" s="8">
        <v>1796905</v>
      </c>
      <c r="G47" s="8">
        <v>3303955</v>
      </c>
      <c r="H47" s="8">
        <v>4919736</v>
      </c>
    </row>
    <row r="48" spans="1:8" x14ac:dyDescent="0.25">
      <c r="A48" s="33">
        <v>37052</v>
      </c>
      <c r="B48" s="29" t="s">
        <v>50</v>
      </c>
      <c r="C48" s="8">
        <v>4422382</v>
      </c>
      <c r="D48" s="8">
        <v>80179537</v>
      </c>
      <c r="E48" s="8">
        <v>39885355</v>
      </c>
      <c r="F48" s="8">
        <v>4249018</v>
      </c>
      <c r="G48" s="8">
        <v>7015952</v>
      </c>
      <c r="H48" s="8">
        <v>5759758</v>
      </c>
    </row>
    <row r="49" spans="1:10" x14ac:dyDescent="0.25">
      <c r="A49" s="33">
        <v>37053</v>
      </c>
      <c r="B49" s="29" t="s">
        <v>51</v>
      </c>
      <c r="C49" s="8">
        <v>16881714</v>
      </c>
      <c r="D49" s="8">
        <v>251571532</v>
      </c>
      <c r="E49" s="8">
        <v>131606012</v>
      </c>
      <c r="F49" s="8">
        <v>13985990</v>
      </c>
      <c r="G49" s="8">
        <v>20015385</v>
      </c>
      <c r="H49" s="8">
        <v>23624233</v>
      </c>
    </row>
    <row r="50" spans="1:10" x14ac:dyDescent="0.25">
      <c r="A50" s="33">
        <v>37054</v>
      </c>
      <c r="B50" s="29" t="s">
        <v>52</v>
      </c>
      <c r="C50" s="8">
        <v>33085681</v>
      </c>
      <c r="D50" s="8">
        <v>315746963</v>
      </c>
      <c r="E50" s="8">
        <v>199295944</v>
      </c>
      <c r="F50" s="8">
        <v>40510786</v>
      </c>
      <c r="G50" s="8">
        <v>28646512</v>
      </c>
      <c r="H50" s="8">
        <v>26058476</v>
      </c>
    </row>
    <row r="51" spans="1:10" x14ac:dyDescent="0.25">
      <c r="A51" s="33">
        <v>37055</v>
      </c>
      <c r="B51" s="29" t="s">
        <v>53</v>
      </c>
      <c r="C51" s="8">
        <v>5299604</v>
      </c>
      <c r="D51" s="8">
        <v>106942122</v>
      </c>
      <c r="E51" s="8">
        <v>55703604</v>
      </c>
      <c r="F51" s="8">
        <v>5263289</v>
      </c>
      <c r="G51" s="8">
        <v>6584332</v>
      </c>
      <c r="H51" s="8">
        <v>8150112</v>
      </c>
    </row>
    <row r="52" spans="1:10" x14ac:dyDescent="0.25">
      <c r="A52" s="33">
        <v>37056</v>
      </c>
      <c r="B52" s="29" t="s">
        <v>54</v>
      </c>
      <c r="C52" s="8">
        <v>2526073</v>
      </c>
      <c r="D52" s="8">
        <v>66408543</v>
      </c>
      <c r="E52" s="8">
        <v>27435234</v>
      </c>
      <c r="F52" s="8">
        <v>1853256</v>
      </c>
      <c r="G52" s="8">
        <v>4531316</v>
      </c>
      <c r="H52" s="8">
        <v>4791544</v>
      </c>
    </row>
    <row r="53" spans="1:10" x14ac:dyDescent="0.25">
      <c r="A53" s="33">
        <v>37057</v>
      </c>
      <c r="B53" s="29" t="s">
        <v>55</v>
      </c>
      <c r="C53" s="8">
        <v>12827486</v>
      </c>
      <c r="D53" s="8">
        <v>135485693</v>
      </c>
      <c r="E53" s="8">
        <v>88589629</v>
      </c>
      <c r="F53" s="8">
        <v>12908725</v>
      </c>
      <c r="G53" s="8">
        <v>13480130</v>
      </c>
      <c r="H53" s="8">
        <v>15020541</v>
      </c>
    </row>
    <row r="54" spans="1:10" x14ac:dyDescent="0.25">
      <c r="A54" s="33">
        <v>37059</v>
      </c>
      <c r="B54" s="29" t="s">
        <v>56</v>
      </c>
      <c r="C54" s="8">
        <v>3967519</v>
      </c>
      <c r="D54" s="8">
        <v>58651420</v>
      </c>
      <c r="E54" s="8">
        <v>38192777</v>
      </c>
      <c r="F54" s="8">
        <v>2029868</v>
      </c>
      <c r="G54" s="8">
        <v>3318164</v>
      </c>
      <c r="H54" s="8">
        <v>4681339</v>
      </c>
    </row>
    <row r="55" spans="1:10" x14ac:dyDescent="0.25">
      <c r="A55" s="33">
        <v>37060</v>
      </c>
      <c r="B55" s="29" t="s">
        <v>57</v>
      </c>
      <c r="C55" s="8">
        <v>14806788</v>
      </c>
      <c r="D55" s="8">
        <v>191570875</v>
      </c>
      <c r="E55" s="8">
        <v>101476572</v>
      </c>
      <c r="F55" s="8">
        <v>12574510</v>
      </c>
      <c r="G55" s="8">
        <v>14051953</v>
      </c>
      <c r="H55" s="8">
        <v>14560738</v>
      </c>
    </row>
    <row r="56" spans="1:10" x14ac:dyDescent="0.25">
      <c r="A56" s="33">
        <v>37061</v>
      </c>
      <c r="B56" s="29" t="s">
        <v>58</v>
      </c>
      <c r="C56" s="8">
        <v>16949867</v>
      </c>
      <c r="D56" s="8">
        <v>273524700</v>
      </c>
      <c r="E56" s="8">
        <v>141427361</v>
      </c>
      <c r="F56" s="8">
        <v>15312508</v>
      </c>
      <c r="G56" s="8">
        <v>26802972</v>
      </c>
      <c r="H56" s="8">
        <v>21798401</v>
      </c>
    </row>
    <row r="57" spans="1:10" x14ac:dyDescent="0.25">
      <c r="A57" s="33">
        <v>37062</v>
      </c>
      <c r="B57" s="29" t="s">
        <v>59</v>
      </c>
      <c r="C57" s="8">
        <v>3808201</v>
      </c>
      <c r="D57" s="8">
        <v>54227949</v>
      </c>
      <c r="E57" s="8">
        <v>37669268</v>
      </c>
      <c r="F57" s="8">
        <v>2294862</v>
      </c>
      <c r="G57" s="8">
        <v>4498102</v>
      </c>
      <c r="H57" s="8">
        <v>3176654</v>
      </c>
    </row>
    <row r="58" spans="1:10" x14ac:dyDescent="0.25">
      <c r="A58" s="31"/>
      <c r="B58" s="31" t="s">
        <v>60</v>
      </c>
      <c r="C58" s="40">
        <f t="shared" ref="C58:H58" si="0">SUM(C3:C57)</f>
        <v>729002630</v>
      </c>
      <c r="D58" s="40">
        <f t="shared" si="0"/>
        <v>9275741246</v>
      </c>
      <c r="E58" s="40">
        <f t="shared" si="0"/>
        <v>5495719057</v>
      </c>
      <c r="F58" s="40">
        <f t="shared" si="0"/>
        <v>906291630</v>
      </c>
      <c r="G58" s="40">
        <f t="shared" si="0"/>
        <v>749856134</v>
      </c>
      <c r="H58" s="40">
        <f t="shared" si="0"/>
        <v>666612213</v>
      </c>
      <c r="I58" s="37"/>
      <c r="J58" s="37"/>
    </row>
    <row r="59" spans="1:10" x14ac:dyDescent="0.25">
      <c r="A59" s="5" t="s">
        <v>66</v>
      </c>
    </row>
  </sheetData>
  <mergeCells count="2">
    <mergeCell ref="A1:H1"/>
    <mergeCell ref="J1:K1"/>
  </mergeCells>
  <hyperlinks>
    <hyperlink ref="J1:K1" location="indice!A1" display="Torna all'indice"/>
  </hyperlinks>
  <pageMargins left="0" right="0" top="0" bottom="0" header="0" footer="0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zoomScaleNormal="100" workbookViewId="0">
      <selection activeCell="J1" sqref="J1:K1"/>
    </sheetView>
  </sheetViews>
  <sheetFormatPr defaultRowHeight="15" x14ac:dyDescent="0.25"/>
  <cols>
    <col min="1" max="1" width="11.28515625" customWidth="1"/>
    <col min="2" max="2" width="30.42578125" bestFit="1" customWidth="1"/>
    <col min="3" max="5" width="13.85546875" bestFit="1" customWidth="1"/>
    <col min="6" max="7" width="11.5703125" bestFit="1" customWidth="1"/>
    <col min="8" max="8" width="14.28515625" bestFit="1" customWidth="1"/>
  </cols>
  <sheetData>
    <row r="1" spans="1:11" ht="32.25" customHeight="1" x14ac:dyDescent="0.25">
      <c r="A1" s="93" t="s">
        <v>111</v>
      </c>
      <c r="B1" s="93"/>
      <c r="C1" s="93"/>
      <c r="D1" s="93"/>
      <c r="E1" s="93"/>
      <c r="F1" s="93"/>
      <c r="G1" s="93"/>
      <c r="H1" s="97"/>
      <c r="J1" s="94" t="s">
        <v>107</v>
      </c>
      <c r="K1" s="94"/>
    </row>
    <row r="2" spans="1:11" s="2" customFormat="1" ht="51" customHeight="1" x14ac:dyDescent="0.25">
      <c r="A2" s="34" t="s">
        <v>0</v>
      </c>
      <c r="B2" s="34" t="s">
        <v>1</v>
      </c>
      <c r="C2" s="15" t="s">
        <v>72</v>
      </c>
      <c r="D2" s="15" t="s">
        <v>71</v>
      </c>
      <c r="E2" s="15" t="s">
        <v>70</v>
      </c>
      <c r="F2" s="15" t="s">
        <v>69</v>
      </c>
      <c r="G2" s="15" t="s">
        <v>68</v>
      </c>
      <c r="H2" s="7" t="s">
        <v>67</v>
      </c>
    </row>
    <row r="3" spans="1:11" x14ac:dyDescent="0.25">
      <c r="A3" s="33">
        <v>37001</v>
      </c>
      <c r="B3" s="29" t="s">
        <v>5</v>
      </c>
      <c r="C3" s="17">
        <v>201632032</v>
      </c>
      <c r="D3" s="17">
        <v>39693824</v>
      </c>
      <c r="E3" s="17">
        <v>193425440</v>
      </c>
      <c r="F3" s="17">
        <v>3196590</v>
      </c>
      <c r="G3" s="17">
        <v>1467037</v>
      </c>
      <c r="H3" s="8">
        <f>+G3+F3+D3</f>
        <v>44357451</v>
      </c>
    </row>
    <row r="4" spans="1:11" x14ac:dyDescent="0.25">
      <c r="A4" s="33">
        <v>37002</v>
      </c>
      <c r="B4" s="29" t="s">
        <v>6</v>
      </c>
      <c r="C4" s="17">
        <v>163497008</v>
      </c>
      <c r="D4" s="17">
        <v>32392481</v>
      </c>
      <c r="E4" s="17">
        <v>157077690</v>
      </c>
      <c r="F4" s="17">
        <v>2595897</v>
      </c>
      <c r="G4" s="17">
        <v>1241272</v>
      </c>
      <c r="H4" s="8">
        <f t="shared" ref="H4:H34" si="0">+G4+F4+D4</f>
        <v>36229650</v>
      </c>
    </row>
    <row r="5" spans="1:11" x14ac:dyDescent="0.25">
      <c r="A5" s="33">
        <v>37003</v>
      </c>
      <c r="B5" s="29" t="s">
        <v>7</v>
      </c>
      <c r="C5" s="17">
        <v>96289565</v>
      </c>
      <c r="D5" s="17">
        <v>16822336</v>
      </c>
      <c r="E5" s="17">
        <v>91369011</v>
      </c>
      <c r="F5" s="17">
        <v>1485053</v>
      </c>
      <c r="G5" s="17">
        <v>720389</v>
      </c>
      <c r="H5" s="8">
        <f t="shared" si="0"/>
        <v>19027778</v>
      </c>
    </row>
    <row r="6" spans="1:11" x14ac:dyDescent="0.25">
      <c r="A6" s="33">
        <v>37005</v>
      </c>
      <c r="B6" s="29" t="s">
        <v>8</v>
      </c>
      <c r="C6" s="17">
        <v>90221667</v>
      </c>
      <c r="D6" s="17">
        <v>17793948</v>
      </c>
      <c r="E6" s="17">
        <v>86283050</v>
      </c>
      <c r="F6" s="17">
        <v>1422393</v>
      </c>
      <c r="G6" s="17">
        <v>402937</v>
      </c>
      <c r="H6" s="8">
        <f t="shared" si="0"/>
        <v>19619278</v>
      </c>
    </row>
    <row r="7" spans="1:11" x14ac:dyDescent="0.25">
      <c r="A7" s="33">
        <v>37006</v>
      </c>
      <c r="B7" s="29" t="s">
        <v>9</v>
      </c>
      <c r="C7" s="17">
        <v>7282546262</v>
      </c>
      <c r="D7" s="17">
        <v>1630990607</v>
      </c>
      <c r="E7" s="17">
        <v>6974102405</v>
      </c>
      <c r="F7" s="17">
        <v>116326388</v>
      </c>
      <c r="G7" s="17">
        <v>46841396</v>
      </c>
      <c r="H7" s="8">
        <f t="shared" si="0"/>
        <v>1794158391</v>
      </c>
    </row>
    <row r="8" spans="1:11" x14ac:dyDescent="0.25">
      <c r="A8" s="33">
        <v>37007</v>
      </c>
      <c r="B8" s="29" t="s">
        <v>10</v>
      </c>
      <c r="C8" s="17">
        <v>44132502</v>
      </c>
      <c r="D8" s="17">
        <v>7502039</v>
      </c>
      <c r="E8" s="17">
        <v>41533322</v>
      </c>
      <c r="F8" s="17">
        <v>671979</v>
      </c>
      <c r="G8" s="17">
        <v>168764</v>
      </c>
      <c r="H8" s="8">
        <f t="shared" si="0"/>
        <v>8342782</v>
      </c>
    </row>
    <row r="9" spans="1:11" x14ac:dyDescent="0.25">
      <c r="A9" s="33">
        <v>37008</v>
      </c>
      <c r="B9" s="29" t="s">
        <v>11</v>
      </c>
      <c r="C9" s="17">
        <v>297355438</v>
      </c>
      <c r="D9" s="17">
        <v>59165337</v>
      </c>
      <c r="E9" s="17">
        <v>284183635</v>
      </c>
      <c r="F9" s="17">
        <v>4687912</v>
      </c>
      <c r="G9" s="17">
        <v>1737407</v>
      </c>
      <c r="H9" s="8">
        <f t="shared" si="0"/>
        <v>65590656</v>
      </c>
    </row>
    <row r="10" spans="1:11" x14ac:dyDescent="0.25">
      <c r="A10" s="33">
        <v>37009</v>
      </c>
      <c r="B10" s="29" t="s">
        <v>12</v>
      </c>
      <c r="C10" s="17">
        <v>221728698</v>
      </c>
      <c r="D10" s="17">
        <v>44989340</v>
      </c>
      <c r="E10" s="17">
        <v>213421830</v>
      </c>
      <c r="F10" s="17">
        <v>3531864</v>
      </c>
      <c r="G10" s="17">
        <v>1025239</v>
      </c>
      <c r="H10" s="8">
        <f t="shared" si="0"/>
        <v>49546443</v>
      </c>
    </row>
    <row r="11" spans="1:11" x14ac:dyDescent="0.25">
      <c r="A11" s="33">
        <v>37010</v>
      </c>
      <c r="B11" s="29" t="s">
        <v>13</v>
      </c>
      <c r="C11" s="17">
        <v>27846932</v>
      </c>
      <c r="D11" s="17">
        <v>4877684</v>
      </c>
      <c r="E11" s="17">
        <v>26237385</v>
      </c>
      <c r="F11" s="17">
        <v>426073</v>
      </c>
      <c r="G11" s="17">
        <v>182959</v>
      </c>
      <c r="H11" s="8">
        <f t="shared" si="0"/>
        <v>5486716</v>
      </c>
    </row>
    <row r="12" spans="1:11" x14ac:dyDescent="0.25">
      <c r="A12" s="33">
        <v>37011</v>
      </c>
      <c r="B12" s="29" t="s">
        <v>14</v>
      </c>
      <c r="C12" s="17">
        <v>654057560</v>
      </c>
      <c r="D12" s="17">
        <v>139593852</v>
      </c>
      <c r="E12" s="17">
        <v>628796471</v>
      </c>
      <c r="F12" s="17">
        <v>10456542</v>
      </c>
      <c r="G12" s="17">
        <v>3752055</v>
      </c>
      <c r="H12" s="8">
        <f t="shared" si="0"/>
        <v>153802449</v>
      </c>
    </row>
    <row r="13" spans="1:11" x14ac:dyDescent="0.25">
      <c r="A13" s="33">
        <v>37012</v>
      </c>
      <c r="B13" s="29" t="s">
        <v>15</v>
      </c>
      <c r="C13" s="17">
        <v>49931685</v>
      </c>
      <c r="D13" s="17">
        <v>9047477</v>
      </c>
      <c r="E13" s="17">
        <v>47499221</v>
      </c>
      <c r="F13" s="17">
        <v>775194</v>
      </c>
      <c r="G13" s="17">
        <v>215142</v>
      </c>
      <c r="H13" s="8">
        <f t="shared" si="0"/>
        <v>10037813</v>
      </c>
    </row>
    <row r="14" spans="1:11" x14ac:dyDescent="0.25">
      <c r="A14" s="33">
        <v>37013</v>
      </c>
      <c r="B14" s="29" t="s">
        <v>16</v>
      </c>
      <c r="C14" s="17">
        <v>26206893</v>
      </c>
      <c r="D14" s="17">
        <v>4579614</v>
      </c>
      <c r="E14" s="17">
        <v>24424469</v>
      </c>
      <c r="F14" s="17">
        <v>396361</v>
      </c>
      <c r="G14" s="17">
        <v>186320</v>
      </c>
      <c r="H14" s="8">
        <f t="shared" si="0"/>
        <v>5162295</v>
      </c>
    </row>
    <row r="15" spans="1:11" x14ac:dyDescent="0.25">
      <c r="A15" s="33">
        <v>37014</v>
      </c>
      <c r="B15" s="29" t="s">
        <v>17</v>
      </c>
      <c r="C15" s="17">
        <v>16777352</v>
      </c>
      <c r="D15" s="17">
        <v>2863233</v>
      </c>
      <c r="E15" s="17">
        <v>15635831</v>
      </c>
      <c r="F15" s="17">
        <v>251756</v>
      </c>
      <c r="G15" s="17">
        <v>108049</v>
      </c>
      <c r="H15" s="8">
        <f t="shared" si="0"/>
        <v>3223038</v>
      </c>
    </row>
    <row r="16" spans="1:11" x14ac:dyDescent="0.25">
      <c r="A16" s="33">
        <v>37015</v>
      </c>
      <c r="B16" s="29" t="s">
        <v>18</v>
      </c>
      <c r="C16" s="17">
        <v>51031289</v>
      </c>
      <c r="D16" s="17">
        <v>9205517</v>
      </c>
      <c r="E16" s="17">
        <v>48551219</v>
      </c>
      <c r="F16" s="17">
        <v>796087</v>
      </c>
      <c r="G16" s="17">
        <v>330391</v>
      </c>
      <c r="H16" s="8">
        <f t="shared" si="0"/>
        <v>10331995</v>
      </c>
    </row>
    <row r="17" spans="1:8" x14ac:dyDescent="0.25">
      <c r="A17" s="33">
        <v>37016</v>
      </c>
      <c r="B17" s="29" t="s">
        <v>19</v>
      </c>
      <c r="C17" s="17">
        <v>67044729</v>
      </c>
      <c r="D17" s="17">
        <v>12460357</v>
      </c>
      <c r="E17" s="17">
        <v>63510452</v>
      </c>
      <c r="F17" s="17">
        <v>1042190</v>
      </c>
      <c r="G17" s="17">
        <v>260674</v>
      </c>
      <c r="H17" s="8">
        <f t="shared" si="0"/>
        <v>13763221</v>
      </c>
    </row>
    <row r="18" spans="1:8" x14ac:dyDescent="0.25">
      <c r="A18" s="33">
        <v>37017</v>
      </c>
      <c r="B18" s="29" t="s">
        <v>20</v>
      </c>
      <c r="C18" s="17">
        <v>97354656</v>
      </c>
      <c r="D18" s="17">
        <v>18437351</v>
      </c>
      <c r="E18" s="17">
        <v>92750115</v>
      </c>
      <c r="F18" s="17">
        <v>1525646</v>
      </c>
      <c r="G18" s="17">
        <v>660272</v>
      </c>
      <c r="H18" s="8">
        <f t="shared" si="0"/>
        <v>20623269</v>
      </c>
    </row>
    <row r="19" spans="1:8" x14ac:dyDescent="0.25">
      <c r="A19" s="33">
        <v>37019</v>
      </c>
      <c r="B19" s="29" t="s">
        <v>21</v>
      </c>
      <c r="C19" s="17">
        <v>321010274</v>
      </c>
      <c r="D19" s="17">
        <v>67087689</v>
      </c>
      <c r="E19" s="17">
        <v>310159313</v>
      </c>
      <c r="F19" s="17">
        <v>5150303</v>
      </c>
      <c r="G19" s="17">
        <v>1548599</v>
      </c>
      <c r="H19" s="8">
        <f t="shared" si="0"/>
        <v>73786591</v>
      </c>
    </row>
    <row r="20" spans="1:8" x14ac:dyDescent="0.25">
      <c r="A20" s="33">
        <v>37020</v>
      </c>
      <c r="B20" s="29" t="s">
        <v>22</v>
      </c>
      <c r="C20" s="17">
        <v>339983733</v>
      </c>
      <c r="D20" s="17">
        <v>66970463</v>
      </c>
      <c r="E20" s="17">
        <v>324037160</v>
      </c>
      <c r="F20" s="17">
        <v>5346498</v>
      </c>
      <c r="G20" s="17">
        <v>1996948</v>
      </c>
      <c r="H20" s="8">
        <f t="shared" si="0"/>
        <v>74313909</v>
      </c>
    </row>
    <row r="21" spans="1:8" x14ac:dyDescent="0.25">
      <c r="A21" s="33">
        <v>37021</v>
      </c>
      <c r="B21" s="29" t="s">
        <v>23</v>
      </c>
      <c r="C21" s="17">
        <v>272718808</v>
      </c>
      <c r="D21" s="17">
        <v>57354024</v>
      </c>
      <c r="E21" s="17">
        <v>263481559</v>
      </c>
      <c r="F21" s="17">
        <v>4373132</v>
      </c>
      <c r="G21" s="17">
        <v>1308167</v>
      </c>
      <c r="H21" s="8">
        <f t="shared" si="0"/>
        <v>63035323</v>
      </c>
    </row>
    <row r="22" spans="1:8" x14ac:dyDescent="0.25">
      <c r="A22" s="33">
        <v>37022</v>
      </c>
      <c r="B22" s="29" t="s">
        <v>24</v>
      </c>
      <c r="C22" s="17">
        <v>82896361</v>
      </c>
      <c r="D22" s="17">
        <v>15106811</v>
      </c>
      <c r="E22" s="17">
        <v>78379412</v>
      </c>
      <c r="F22" s="17">
        <v>1276448</v>
      </c>
      <c r="G22" s="17">
        <v>618436</v>
      </c>
      <c r="H22" s="8">
        <f t="shared" si="0"/>
        <v>17001695</v>
      </c>
    </row>
    <row r="23" spans="1:8" x14ac:dyDescent="0.25">
      <c r="A23" s="33">
        <v>37024</v>
      </c>
      <c r="B23" s="29" t="s">
        <v>25</v>
      </c>
      <c r="C23" s="17">
        <v>193578688</v>
      </c>
      <c r="D23" s="17">
        <v>36060088</v>
      </c>
      <c r="E23" s="17">
        <v>183896403</v>
      </c>
      <c r="F23" s="17">
        <v>3006248</v>
      </c>
      <c r="G23" s="17">
        <v>1438711</v>
      </c>
      <c r="H23" s="8">
        <f t="shared" si="0"/>
        <v>40505047</v>
      </c>
    </row>
    <row r="24" spans="1:8" x14ac:dyDescent="0.25">
      <c r="A24" s="33">
        <v>37025</v>
      </c>
      <c r="B24" s="29" t="s">
        <v>26</v>
      </c>
      <c r="C24" s="17">
        <v>100164919</v>
      </c>
      <c r="D24" s="17">
        <v>19207031</v>
      </c>
      <c r="E24" s="17">
        <v>95453580</v>
      </c>
      <c r="F24" s="17">
        <v>1570509</v>
      </c>
      <c r="G24" s="17">
        <v>561615</v>
      </c>
      <c r="H24" s="8">
        <f t="shared" si="0"/>
        <v>21339155</v>
      </c>
    </row>
    <row r="25" spans="1:8" x14ac:dyDescent="0.25">
      <c r="A25" s="33">
        <v>37026</v>
      </c>
      <c r="B25" s="29" t="s">
        <v>27</v>
      </c>
      <c r="C25" s="17">
        <v>26022036</v>
      </c>
      <c r="D25" s="17">
        <v>4392589</v>
      </c>
      <c r="E25" s="17">
        <v>24588605</v>
      </c>
      <c r="F25" s="17">
        <v>398275</v>
      </c>
      <c r="G25" s="17">
        <v>170209</v>
      </c>
      <c r="H25" s="8">
        <f t="shared" si="0"/>
        <v>4961073</v>
      </c>
    </row>
    <row r="26" spans="1:8" x14ac:dyDescent="0.25">
      <c r="A26" s="33">
        <v>37027</v>
      </c>
      <c r="B26" s="29" t="s">
        <v>28</v>
      </c>
      <c r="C26" s="17">
        <v>68629059</v>
      </c>
      <c r="D26" s="17">
        <v>12133257</v>
      </c>
      <c r="E26" s="17">
        <v>64832287</v>
      </c>
      <c r="F26" s="17">
        <v>1057082</v>
      </c>
      <c r="G26" s="17">
        <v>515010</v>
      </c>
      <c r="H26" s="8">
        <f t="shared" si="0"/>
        <v>13705349</v>
      </c>
    </row>
    <row r="27" spans="1:8" x14ac:dyDescent="0.25">
      <c r="A27" s="33">
        <v>37028</v>
      </c>
      <c r="B27" s="29" t="s">
        <v>29</v>
      </c>
      <c r="C27" s="17">
        <v>71760285</v>
      </c>
      <c r="D27" s="17">
        <v>12336032</v>
      </c>
      <c r="E27" s="17">
        <v>67722730</v>
      </c>
      <c r="F27" s="17">
        <v>1099816</v>
      </c>
      <c r="G27" s="17">
        <v>453917</v>
      </c>
      <c r="H27" s="8">
        <f t="shared" si="0"/>
        <v>13889765</v>
      </c>
    </row>
    <row r="28" spans="1:8" x14ac:dyDescent="0.25">
      <c r="A28" s="33">
        <v>37030</v>
      </c>
      <c r="B28" s="29" t="s">
        <v>30</v>
      </c>
      <c r="C28" s="17">
        <v>203127275</v>
      </c>
      <c r="D28" s="17">
        <v>41979161</v>
      </c>
      <c r="E28" s="17">
        <v>196224622</v>
      </c>
      <c r="F28" s="17">
        <v>3255469</v>
      </c>
      <c r="G28" s="17">
        <v>1081112</v>
      </c>
      <c r="H28" s="8">
        <f t="shared" si="0"/>
        <v>46315742</v>
      </c>
    </row>
    <row r="29" spans="1:8" x14ac:dyDescent="0.25">
      <c r="A29" s="33">
        <v>37031</v>
      </c>
      <c r="B29" s="29" t="s">
        <v>31</v>
      </c>
      <c r="C29" s="17">
        <v>56304900</v>
      </c>
      <c r="D29" s="17">
        <v>10249811</v>
      </c>
      <c r="E29" s="17">
        <v>53361655</v>
      </c>
      <c r="F29" s="17">
        <v>873490</v>
      </c>
      <c r="G29" s="17">
        <v>361326</v>
      </c>
      <c r="H29" s="8">
        <f t="shared" si="0"/>
        <v>11484627</v>
      </c>
    </row>
    <row r="30" spans="1:8" x14ac:dyDescent="0.25">
      <c r="A30" s="33">
        <v>37032</v>
      </c>
      <c r="B30" s="29" t="s">
        <v>32</v>
      </c>
      <c r="C30" s="17">
        <v>1126782137</v>
      </c>
      <c r="D30" s="17">
        <v>218716422</v>
      </c>
      <c r="E30" s="17">
        <v>1075559009</v>
      </c>
      <c r="F30" s="17">
        <v>17724988</v>
      </c>
      <c r="G30" s="17">
        <v>6950379</v>
      </c>
      <c r="H30" s="8">
        <f t="shared" si="0"/>
        <v>243391789</v>
      </c>
    </row>
    <row r="31" spans="1:8" x14ac:dyDescent="0.25">
      <c r="A31" s="33">
        <v>37033</v>
      </c>
      <c r="B31" s="29" t="s">
        <v>33</v>
      </c>
      <c r="C31" s="17">
        <v>31586783</v>
      </c>
      <c r="D31" s="17">
        <v>5590286</v>
      </c>
      <c r="E31" s="17">
        <v>29238789</v>
      </c>
      <c r="F31" s="17">
        <v>477171</v>
      </c>
      <c r="G31" s="17">
        <v>231274</v>
      </c>
      <c r="H31" s="8">
        <f t="shared" si="0"/>
        <v>6298731</v>
      </c>
    </row>
    <row r="32" spans="1:8" x14ac:dyDescent="0.25">
      <c r="A32" s="33">
        <v>37034</v>
      </c>
      <c r="B32" s="29" t="s">
        <v>34</v>
      </c>
      <c r="C32" s="17">
        <v>64145199</v>
      </c>
      <c r="D32" s="17">
        <v>11945516</v>
      </c>
      <c r="E32" s="17">
        <v>61024504</v>
      </c>
      <c r="F32" s="17">
        <v>1001284</v>
      </c>
      <c r="G32" s="17">
        <v>483323</v>
      </c>
      <c r="H32" s="8">
        <f t="shared" si="0"/>
        <v>13430123</v>
      </c>
    </row>
    <row r="33" spans="1:8" x14ac:dyDescent="0.25">
      <c r="A33" s="33">
        <v>37035</v>
      </c>
      <c r="B33" s="29" t="s">
        <v>35</v>
      </c>
      <c r="C33" s="17">
        <v>132094490</v>
      </c>
      <c r="D33" s="17">
        <v>24157819</v>
      </c>
      <c r="E33" s="17">
        <v>125702928</v>
      </c>
      <c r="F33" s="17">
        <v>2055610</v>
      </c>
      <c r="G33" s="17">
        <v>921247</v>
      </c>
      <c r="H33" s="8">
        <f t="shared" si="0"/>
        <v>27134676</v>
      </c>
    </row>
    <row r="34" spans="1:8" x14ac:dyDescent="0.25">
      <c r="A34" s="33">
        <v>37036</v>
      </c>
      <c r="B34" s="29" t="s">
        <v>36</v>
      </c>
      <c r="C34" s="17">
        <v>103985185</v>
      </c>
      <c r="D34" s="17">
        <v>20344968</v>
      </c>
      <c r="E34" s="17">
        <v>98912583</v>
      </c>
      <c r="F34" s="17">
        <v>1633065</v>
      </c>
      <c r="G34" s="17">
        <v>726671</v>
      </c>
      <c r="H34" s="8">
        <f t="shared" si="0"/>
        <v>22704704</v>
      </c>
    </row>
    <row r="35" spans="1:8" x14ac:dyDescent="0.25">
      <c r="A35" s="33">
        <v>37037</v>
      </c>
      <c r="B35" s="29" t="s">
        <v>37</v>
      </c>
      <c r="C35" s="17">
        <v>251767424</v>
      </c>
      <c r="D35" s="17">
        <v>45726196</v>
      </c>
      <c r="E35" s="17">
        <v>240070237</v>
      </c>
      <c r="F35" s="17">
        <v>3923004</v>
      </c>
      <c r="G35" s="17">
        <v>1577779</v>
      </c>
      <c r="H35" s="8">
        <f t="shared" ref="H35:H57" si="1">+G35+F35+D35</f>
        <v>51226979</v>
      </c>
    </row>
    <row r="36" spans="1:8" x14ac:dyDescent="0.25">
      <c r="A36" s="33">
        <v>37038</v>
      </c>
      <c r="B36" s="29" t="s">
        <v>38</v>
      </c>
      <c r="C36" s="17">
        <v>140369501</v>
      </c>
      <c r="D36" s="17">
        <v>26965319</v>
      </c>
      <c r="E36" s="17">
        <v>134780350</v>
      </c>
      <c r="F36" s="17">
        <v>2209837</v>
      </c>
      <c r="G36" s="17">
        <v>914660</v>
      </c>
      <c r="H36" s="8">
        <f t="shared" si="1"/>
        <v>30089816</v>
      </c>
    </row>
    <row r="37" spans="1:8" x14ac:dyDescent="0.25">
      <c r="A37" s="33">
        <v>37039</v>
      </c>
      <c r="B37" s="29" t="s">
        <v>39</v>
      </c>
      <c r="C37" s="17">
        <v>226175755</v>
      </c>
      <c r="D37" s="17">
        <v>40845974</v>
      </c>
      <c r="E37" s="17">
        <v>215003235</v>
      </c>
      <c r="F37" s="17">
        <v>3500165</v>
      </c>
      <c r="G37" s="17">
        <v>1703164</v>
      </c>
      <c r="H37" s="8">
        <f t="shared" si="1"/>
        <v>46049303</v>
      </c>
    </row>
    <row r="38" spans="1:8" x14ac:dyDescent="0.25">
      <c r="A38" s="33">
        <v>37040</v>
      </c>
      <c r="B38" s="29" t="s">
        <v>40</v>
      </c>
      <c r="C38" s="17">
        <v>54729612</v>
      </c>
      <c r="D38" s="17">
        <v>9797525</v>
      </c>
      <c r="E38" s="17">
        <v>51940788</v>
      </c>
      <c r="F38" s="17">
        <v>846844</v>
      </c>
      <c r="G38" s="17">
        <v>410199</v>
      </c>
      <c r="H38" s="8">
        <f t="shared" si="1"/>
        <v>11054568</v>
      </c>
    </row>
    <row r="39" spans="1:8" x14ac:dyDescent="0.25">
      <c r="A39" s="33">
        <v>37041</v>
      </c>
      <c r="B39" s="29" t="s">
        <v>41</v>
      </c>
      <c r="C39" s="17">
        <v>91560847</v>
      </c>
      <c r="D39" s="17">
        <v>17968028</v>
      </c>
      <c r="E39" s="17">
        <v>87537116</v>
      </c>
      <c r="F39" s="17">
        <v>1440177</v>
      </c>
      <c r="G39" s="17">
        <v>691653</v>
      </c>
      <c r="H39" s="8">
        <f t="shared" si="1"/>
        <v>20099858</v>
      </c>
    </row>
    <row r="40" spans="1:8" x14ac:dyDescent="0.25">
      <c r="A40" s="33">
        <v>37042</v>
      </c>
      <c r="B40" s="29" t="s">
        <v>42</v>
      </c>
      <c r="C40" s="17">
        <v>201337394</v>
      </c>
      <c r="D40" s="17">
        <v>44351167</v>
      </c>
      <c r="E40" s="17">
        <v>194184028</v>
      </c>
      <c r="F40" s="17">
        <v>3234501</v>
      </c>
      <c r="G40" s="17">
        <v>1350720</v>
      </c>
      <c r="H40" s="8">
        <f t="shared" si="1"/>
        <v>48936388</v>
      </c>
    </row>
    <row r="41" spans="1:8" x14ac:dyDescent="0.25">
      <c r="A41" s="33">
        <v>37044</v>
      </c>
      <c r="B41" s="29" t="s">
        <v>43</v>
      </c>
      <c r="C41" s="17">
        <v>91249646</v>
      </c>
      <c r="D41" s="17">
        <v>17037687</v>
      </c>
      <c r="E41" s="17">
        <v>86675444</v>
      </c>
      <c r="F41" s="17">
        <v>1423193</v>
      </c>
      <c r="G41" s="17">
        <v>683678</v>
      </c>
      <c r="H41" s="8">
        <f t="shared" si="1"/>
        <v>19144558</v>
      </c>
    </row>
    <row r="42" spans="1:8" x14ac:dyDescent="0.25">
      <c r="A42" s="33">
        <v>37045</v>
      </c>
      <c r="B42" s="29" t="s">
        <v>44</v>
      </c>
      <c r="C42" s="17">
        <v>68112340</v>
      </c>
      <c r="D42" s="17">
        <v>11857731</v>
      </c>
      <c r="E42" s="17">
        <v>64438814</v>
      </c>
      <c r="F42" s="17">
        <v>1048290</v>
      </c>
      <c r="G42" s="17">
        <v>347118</v>
      </c>
      <c r="H42" s="8">
        <f t="shared" si="1"/>
        <v>13253139</v>
      </c>
    </row>
    <row r="43" spans="1:8" x14ac:dyDescent="0.25">
      <c r="A43" s="33">
        <v>37046</v>
      </c>
      <c r="B43" s="29" t="s">
        <v>45</v>
      </c>
      <c r="C43" s="17">
        <v>230834120</v>
      </c>
      <c r="D43" s="17">
        <v>46629287</v>
      </c>
      <c r="E43" s="17">
        <v>222750882</v>
      </c>
      <c r="F43" s="17">
        <v>3690676</v>
      </c>
      <c r="G43" s="17">
        <v>1416539</v>
      </c>
      <c r="H43" s="8">
        <f t="shared" si="1"/>
        <v>51736502</v>
      </c>
    </row>
    <row r="44" spans="1:8" x14ac:dyDescent="0.25">
      <c r="A44" s="33">
        <v>37047</v>
      </c>
      <c r="B44" s="29" t="s">
        <v>46</v>
      </c>
      <c r="C44" s="17">
        <v>314253824</v>
      </c>
      <c r="D44" s="17">
        <v>68010704</v>
      </c>
      <c r="E44" s="17">
        <v>302148409</v>
      </c>
      <c r="F44" s="17">
        <v>5028780</v>
      </c>
      <c r="G44" s="17">
        <v>2350931</v>
      </c>
      <c r="H44" s="8">
        <f t="shared" si="1"/>
        <v>75390415</v>
      </c>
    </row>
    <row r="45" spans="1:8" x14ac:dyDescent="0.25">
      <c r="A45" s="33">
        <v>37048</v>
      </c>
      <c r="B45" s="29" t="s">
        <v>47</v>
      </c>
      <c r="C45" s="17">
        <v>108255359</v>
      </c>
      <c r="D45" s="17">
        <v>20445675</v>
      </c>
      <c r="E45" s="17">
        <v>102787881</v>
      </c>
      <c r="F45" s="17">
        <v>1683681</v>
      </c>
      <c r="G45" s="17">
        <v>719609</v>
      </c>
      <c r="H45" s="8">
        <f t="shared" si="1"/>
        <v>22848965</v>
      </c>
    </row>
    <row r="46" spans="1:8" x14ac:dyDescent="0.25">
      <c r="A46" s="33">
        <v>37050</v>
      </c>
      <c r="B46" s="29" t="s">
        <v>48</v>
      </c>
      <c r="C46" s="17">
        <v>134030671</v>
      </c>
      <c r="D46" s="17">
        <v>25839720</v>
      </c>
      <c r="E46" s="17">
        <v>128774271</v>
      </c>
      <c r="F46" s="17">
        <v>2124846</v>
      </c>
      <c r="G46" s="17">
        <v>724874</v>
      </c>
      <c r="H46" s="8">
        <f t="shared" si="1"/>
        <v>28689440</v>
      </c>
    </row>
    <row r="47" spans="1:8" x14ac:dyDescent="0.25">
      <c r="A47" s="33">
        <v>37051</v>
      </c>
      <c r="B47" s="29" t="s">
        <v>49</v>
      </c>
      <c r="C47" s="17">
        <v>63415897</v>
      </c>
      <c r="D47" s="17">
        <v>11673442</v>
      </c>
      <c r="E47" s="17">
        <v>59966376</v>
      </c>
      <c r="F47" s="17">
        <v>982150</v>
      </c>
      <c r="G47" s="17">
        <v>417472</v>
      </c>
      <c r="H47" s="8">
        <f t="shared" si="1"/>
        <v>13073064</v>
      </c>
    </row>
    <row r="48" spans="1:8" x14ac:dyDescent="0.25">
      <c r="A48" s="33">
        <v>37052</v>
      </c>
      <c r="B48" s="29" t="s">
        <v>50</v>
      </c>
      <c r="C48" s="17">
        <v>137152779</v>
      </c>
      <c r="D48" s="17">
        <v>27025717</v>
      </c>
      <c r="E48" s="17">
        <v>131283080</v>
      </c>
      <c r="F48" s="17">
        <v>2169736</v>
      </c>
      <c r="G48" s="17">
        <v>920049</v>
      </c>
      <c r="H48" s="8">
        <f t="shared" si="1"/>
        <v>30115502</v>
      </c>
    </row>
    <row r="49" spans="1:8" x14ac:dyDescent="0.25">
      <c r="A49" s="33">
        <v>37053</v>
      </c>
      <c r="B49" s="29" t="s">
        <v>51</v>
      </c>
      <c r="C49" s="17">
        <v>442124822</v>
      </c>
      <c r="D49" s="17">
        <v>85929453</v>
      </c>
      <c r="E49" s="17">
        <v>422105174</v>
      </c>
      <c r="F49" s="17">
        <v>6955229</v>
      </c>
      <c r="G49" s="17">
        <v>3028617</v>
      </c>
      <c r="H49" s="8">
        <f t="shared" si="1"/>
        <v>95913299</v>
      </c>
    </row>
    <row r="50" spans="1:8" x14ac:dyDescent="0.25">
      <c r="A50" s="33">
        <v>37054</v>
      </c>
      <c r="B50" s="29" t="s">
        <v>52</v>
      </c>
      <c r="C50" s="17">
        <v>622598558</v>
      </c>
      <c r="D50" s="17">
        <v>140241710</v>
      </c>
      <c r="E50" s="17">
        <v>600967899</v>
      </c>
      <c r="F50" s="17">
        <v>10039511</v>
      </c>
      <c r="G50" s="17">
        <v>3269966</v>
      </c>
      <c r="H50" s="8">
        <f t="shared" si="1"/>
        <v>153551187</v>
      </c>
    </row>
    <row r="51" spans="1:8" x14ac:dyDescent="0.25">
      <c r="A51" s="33">
        <v>37055</v>
      </c>
      <c r="B51" s="29" t="s">
        <v>53</v>
      </c>
      <c r="C51" s="17">
        <v>183175066</v>
      </c>
      <c r="D51" s="17">
        <v>34110732</v>
      </c>
      <c r="E51" s="17">
        <v>174729673</v>
      </c>
      <c r="F51" s="17">
        <v>2865390</v>
      </c>
      <c r="G51" s="17">
        <v>1114264</v>
      </c>
      <c r="H51" s="8">
        <f t="shared" si="1"/>
        <v>38090386</v>
      </c>
    </row>
    <row r="52" spans="1:8" x14ac:dyDescent="0.25">
      <c r="A52" s="33">
        <v>37056</v>
      </c>
      <c r="B52" s="29" t="s">
        <v>54</v>
      </c>
      <c r="C52" s="17">
        <v>104155031</v>
      </c>
      <c r="D52" s="17">
        <v>19031979</v>
      </c>
      <c r="E52" s="17">
        <v>98647276</v>
      </c>
      <c r="F52" s="17">
        <v>1618317</v>
      </c>
      <c r="G52" s="17">
        <v>778070</v>
      </c>
      <c r="H52" s="8">
        <f t="shared" si="1"/>
        <v>21428366</v>
      </c>
    </row>
    <row r="53" spans="1:8" x14ac:dyDescent="0.25">
      <c r="A53" s="33">
        <v>37057</v>
      </c>
      <c r="B53" s="29" t="s">
        <v>55</v>
      </c>
      <c r="C53" s="17">
        <v>275995632</v>
      </c>
      <c r="D53" s="17">
        <v>61379972</v>
      </c>
      <c r="E53" s="17">
        <v>265544366</v>
      </c>
      <c r="F53" s="17">
        <v>4422191</v>
      </c>
      <c r="G53" s="17">
        <v>1104751</v>
      </c>
      <c r="H53" s="8">
        <f t="shared" si="1"/>
        <v>66906914</v>
      </c>
    </row>
    <row r="54" spans="1:8" x14ac:dyDescent="0.25">
      <c r="A54" s="33">
        <v>37059</v>
      </c>
      <c r="B54" s="29" t="s">
        <v>56</v>
      </c>
      <c r="C54" s="17">
        <v>107388555</v>
      </c>
      <c r="D54" s="17">
        <v>19135214</v>
      </c>
      <c r="E54" s="17">
        <v>101821875</v>
      </c>
      <c r="F54" s="17">
        <v>1663403</v>
      </c>
      <c r="G54" s="17">
        <v>744470</v>
      </c>
      <c r="H54" s="8">
        <f t="shared" si="1"/>
        <v>21543087</v>
      </c>
    </row>
    <row r="55" spans="1:8" x14ac:dyDescent="0.25">
      <c r="A55" s="33">
        <v>37060</v>
      </c>
      <c r="B55" s="29" t="s">
        <v>57</v>
      </c>
      <c r="C55" s="17">
        <v>339443312</v>
      </c>
      <c r="D55" s="17">
        <v>71391778</v>
      </c>
      <c r="E55" s="17">
        <v>328262078</v>
      </c>
      <c r="F55" s="17">
        <v>5456820</v>
      </c>
      <c r="G55" s="17">
        <v>1948579</v>
      </c>
      <c r="H55" s="8">
        <f t="shared" si="1"/>
        <v>78797177</v>
      </c>
    </row>
    <row r="56" spans="1:8" x14ac:dyDescent="0.25">
      <c r="A56" s="33">
        <v>37061</v>
      </c>
      <c r="B56" s="29" t="s">
        <v>58</v>
      </c>
      <c r="C56" s="17">
        <v>480398974</v>
      </c>
      <c r="D56" s="17">
        <v>95220277</v>
      </c>
      <c r="E56" s="17">
        <v>459503608</v>
      </c>
      <c r="F56" s="17">
        <v>7569727</v>
      </c>
      <c r="G56" s="17">
        <v>3018630</v>
      </c>
      <c r="H56" s="17">
        <f t="shared" si="1"/>
        <v>105808634</v>
      </c>
    </row>
    <row r="57" spans="1:8" x14ac:dyDescent="0.25">
      <c r="A57" s="33">
        <v>37062</v>
      </c>
      <c r="B57" s="29" t="s">
        <v>59</v>
      </c>
      <c r="C57" s="17">
        <v>102165233</v>
      </c>
      <c r="D57" s="17">
        <v>18674088</v>
      </c>
      <c r="E57" s="17">
        <v>97247871</v>
      </c>
      <c r="F57" s="17">
        <v>1592149</v>
      </c>
      <c r="G57" s="17">
        <v>760036</v>
      </c>
      <c r="H57" s="17">
        <f t="shared" si="1"/>
        <v>21026273</v>
      </c>
    </row>
    <row r="58" spans="1:8" x14ac:dyDescent="0.25">
      <c r="A58" s="31"/>
      <c r="B58" s="31" t="s">
        <v>60</v>
      </c>
      <c r="C58" s="32">
        <f t="shared" ref="C58:H58" si="2">SUM(C3:C57)</f>
        <v>17353134752</v>
      </c>
      <c r="D58" s="32">
        <f t="shared" si="2"/>
        <v>3633336339</v>
      </c>
      <c r="E58" s="32">
        <f t="shared" si="2"/>
        <v>16612547416</v>
      </c>
      <c r="F58" s="32">
        <f t="shared" si="2"/>
        <v>275375930</v>
      </c>
      <c r="G58" s="32">
        <f t="shared" si="2"/>
        <v>108663075</v>
      </c>
      <c r="H58" s="32">
        <f t="shared" si="2"/>
        <v>4017375344</v>
      </c>
    </row>
    <row r="59" spans="1:8" x14ac:dyDescent="0.25">
      <c r="A59" s="5" t="s">
        <v>66</v>
      </c>
    </row>
  </sheetData>
  <mergeCells count="2">
    <mergeCell ref="A1:H1"/>
    <mergeCell ref="J1:K1"/>
  </mergeCells>
  <hyperlinks>
    <hyperlink ref="J1:K1" location="indice!A1" display="Torna all'indice"/>
  </hyperlinks>
  <pageMargins left="0" right="0" top="0" bottom="0" header="0" footer="0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G168"/>
  <sheetViews>
    <sheetView showGridLines="0" zoomScaleNormal="100" workbookViewId="0">
      <selection activeCell="C146" sqref="C146"/>
    </sheetView>
  </sheetViews>
  <sheetFormatPr defaultRowHeight="15" x14ac:dyDescent="0.25"/>
  <cols>
    <col min="1" max="1" width="9.140625" style="41"/>
    <col min="2" max="2" width="30.42578125" style="41" bestFit="1" customWidth="1"/>
    <col min="3" max="3" width="28.85546875" style="41" bestFit="1" customWidth="1"/>
    <col min="4" max="4" width="9.140625" style="41"/>
    <col min="5" max="5" width="67" style="41" bestFit="1" customWidth="1"/>
    <col min="6" max="6" width="5.85546875" style="41" customWidth="1"/>
    <col min="7" max="16384" width="9.140625" style="41"/>
  </cols>
  <sheetData>
    <row r="1" spans="1:8" ht="32.25" customHeight="1" x14ac:dyDescent="0.25">
      <c r="A1" s="80" t="s">
        <v>127</v>
      </c>
      <c r="B1" s="79"/>
      <c r="C1" s="79"/>
      <c r="D1" s="79"/>
      <c r="E1" s="78"/>
      <c r="G1" s="94" t="s">
        <v>107</v>
      </c>
      <c r="H1" s="94"/>
    </row>
    <row r="2" spans="1:8" s="71" customFormat="1" ht="45.75" thickBot="1" x14ac:dyDescent="0.3">
      <c r="A2" s="76" t="s">
        <v>0</v>
      </c>
      <c r="B2" s="76" t="s">
        <v>1</v>
      </c>
      <c r="C2" s="77" t="s">
        <v>105</v>
      </c>
      <c r="D2" s="76"/>
      <c r="E2" s="75" t="s">
        <v>104</v>
      </c>
    </row>
    <row r="3" spans="1:8" s="71" customFormat="1" x14ac:dyDescent="0.25">
      <c r="A3" s="61">
        <v>37001</v>
      </c>
      <c r="B3" s="61" t="s">
        <v>5</v>
      </c>
      <c r="C3" s="74">
        <v>0</v>
      </c>
      <c r="D3" s="73"/>
      <c r="E3" s="72" t="s">
        <v>102</v>
      </c>
    </row>
    <row r="4" spans="1:8" x14ac:dyDescent="0.25">
      <c r="A4" s="46"/>
      <c r="B4" s="46"/>
      <c r="C4" s="52">
        <v>0.8</v>
      </c>
      <c r="D4" s="46"/>
      <c r="E4" s="51" t="s">
        <v>92</v>
      </c>
    </row>
    <row r="5" spans="1:8" x14ac:dyDescent="0.25">
      <c r="A5" s="46">
        <v>37002</v>
      </c>
      <c r="B5" s="46" t="s">
        <v>6</v>
      </c>
      <c r="C5" s="52">
        <v>0.8</v>
      </c>
      <c r="D5" s="46"/>
      <c r="E5" s="51" t="s">
        <v>94</v>
      </c>
    </row>
    <row r="6" spans="1:8" x14ac:dyDescent="0.25">
      <c r="A6" s="46">
        <v>37003</v>
      </c>
      <c r="B6" s="46" t="s">
        <v>7</v>
      </c>
      <c r="C6" s="52">
        <v>0.8</v>
      </c>
      <c r="D6" s="46"/>
      <c r="E6" s="51" t="s">
        <v>94</v>
      </c>
    </row>
    <row r="7" spans="1:8" x14ac:dyDescent="0.25">
      <c r="A7" s="41">
        <v>37005</v>
      </c>
      <c r="B7" s="41" t="s">
        <v>8</v>
      </c>
      <c r="C7" s="68">
        <v>0</v>
      </c>
      <c r="E7" s="42" t="s">
        <v>103</v>
      </c>
    </row>
    <row r="8" spans="1:8" x14ac:dyDescent="0.25">
      <c r="C8" s="67">
        <v>0.4</v>
      </c>
      <c r="E8" s="42" t="s">
        <v>90</v>
      </c>
    </row>
    <row r="9" spans="1:8" x14ac:dyDescent="0.25">
      <c r="C9" s="67">
        <v>0.5</v>
      </c>
      <c r="E9" s="42" t="s">
        <v>89</v>
      </c>
    </row>
    <row r="10" spans="1:8" x14ac:dyDescent="0.25">
      <c r="C10" s="66">
        <v>0.55000000000000004</v>
      </c>
      <c r="E10" s="42" t="s">
        <v>88</v>
      </c>
    </row>
    <row r="11" spans="1:8" x14ac:dyDescent="0.25">
      <c r="A11" s="61"/>
      <c r="B11" s="61"/>
      <c r="C11" s="70">
        <v>0.6</v>
      </c>
      <c r="D11" s="61"/>
      <c r="E11" s="60" t="s">
        <v>87</v>
      </c>
    </row>
    <row r="12" spans="1:8" x14ac:dyDescent="0.25">
      <c r="A12" s="46"/>
      <c r="B12" s="46"/>
      <c r="C12" s="52">
        <v>0.7</v>
      </c>
      <c r="D12" s="46"/>
      <c r="E12" s="51" t="s">
        <v>86</v>
      </c>
    </row>
    <row r="13" spans="1:8" x14ac:dyDescent="0.25">
      <c r="A13" s="54">
        <v>37006</v>
      </c>
      <c r="B13" s="54" t="s">
        <v>9</v>
      </c>
      <c r="C13" s="56">
        <v>0</v>
      </c>
      <c r="D13" s="54"/>
      <c r="E13" s="53" t="s">
        <v>102</v>
      </c>
    </row>
    <row r="14" spans="1:8" x14ac:dyDescent="0.25">
      <c r="A14" s="46"/>
      <c r="B14" s="46"/>
      <c r="C14" s="52">
        <v>0.7</v>
      </c>
      <c r="D14" s="46"/>
      <c r="E14" s="51" t="s">
        <v>92</v>
      </c>
    </row>
    <row r="15" spans="1:8" x14ac:dyDescent="0.25">
      <c r="A15" s="46">
        <v>37007</v>
      </c>
      <c r="B15" s="46" t="s">
        <v>10</v>
      </c>
      <c r="C15" s="52">
        <v>0.4</v>
      </c>
      <c r="D15" s="46"/>
      <c r="E15" s="51" t="s">
        <v>94</v>
      </c>
    </row>
    <row r="16" spans="1:8" x14ac:dyDescent="0.25">
      <c r="A16" s="41">
        <v>37008</v>
      </c>
      <c r="B16" s="41" t="s">
        <v>11</v>
      </c>
      <c r="C16" s="68">
        <v>0</v>
      </c>
      <c r="E16" s="42" t="s">
        <v>99</v>
      </c>
    </row>
    <row r="17" spans="1:5" x14ac:dyDescent="0.25">
      <c r="C17" s="69">
        <v>0.64900000000000002</v>
      </c>
      <c r="E17" s="42" t="s">
        <v>90</v>
      </c>
    </row>
    <row r="18" spans="1:5" x14ac:dyDescent="0.25">
      <c r="C18" s="66">
        <v>0.65</v>
      </c>
      <c r="E18" s="42" t="s">
        <v>89</v>
      </c>
    </row>
    <row r="19" spans="1:5" x14ac:dyDescent="0.25">
      <c r="C19" s="66">
        <v>0.79</v>
      </c>
      <c r="E19" s="42" t="s">
        <v>88</v>
      </c>
    </row>
    <row r="20" spans="1:5" x14ac:dyDescent="0.25">
      <c r="C20" s="69">
        <v>0.79500000000000004</v>
      </c>
      <c r="E20" s="42" t="s">
        <v>87</v>
      </c>
    </row>
    <row r="21" spans="1:5" x14ac:dyDescent="0.25">
      <c r="A21" s="46"/>
      <c r="B21" s="46"/>
      <c r="C21" s="52">
        <v>0.8</v>
      </c>
      <c r="D21" s="46"/>
      <c r="E21" s="51" t="s">
        <v>86</v>
      </c>
    </row>
    <row r="22" spans="1:5" x14ac:dyDescent="0.25">
      <c r="A22" s="41">
        <v>37009</v>
      </c>
      <c r="B22" s="41" t="s">
        <v>12</v>
      </c>
      <c r="C22" s="68">
        <v>0</v>
      </c>
      <c r="E22" s="42" t="s">
        <v>102</v>
      </c>
    </row>
    <row r="23" spans="1:5" x14ac:dyDescent="0.25">
      <c r="C23" s="66">
        <v>0.45</v>
      </c>
      <c r="E23" s="42" t="s">
        <v>90</v>
      </c>
    </row>
    <row r="24" spans="1:5" x14ac:dyDescent="0.25">
      <c r="C24" s="67">
        <v>0.5</v>
      </c>
      <c r="E24" s="42" t="s">
        <v>89</v>
      </c>
    </row>
    <row r="25" spans="1:5" x14ac:dyDescent="0.25">
      <c r="C25" s="66">
        <v>0.55000000000000004</v>
      </c>
      <c r="E25" s="42" t="s">
        <v>88</v>
      </c>
    </row>
    <row r="26" spans="1:5" x14ac:dyDescent="0.25">
      <c r="C26" s="66">
        <v>0.65</v>
      </c>
      <c r="E26" s="42" t="s">
        <v>87</v>
      </c>
    </row>
    <row r="27" spans="1:5" x14ac:dyDescent="0.25">
      <c r="A27" s="46"/>
      <c r="B27" s="46"/>
      <c r="C27" s="59">
        <v>0.75</v>
      </c>
      <c r="D27" s="46"/>
      <c r="E27" s="51" t="s">
        <v>86</v>
      </c>
    </row>
    <row r="28" spans="1:5" x14ac:dyDescent="0.25">
      <c r="A28" s="46">
        <v>37010</v>
      </c>
      <c r="B28" s="46" t="s">
        <v>13</v>
      </c>
      <c r="C28" s="52">
        <v>0.7</v>
      </c>
      <c r="D28" s="46"/>
      <c r="E28" s="51" t="s">
        <v>94</v>
      </c>
    </row>
    <row r="29" spans="1:5" x14ac:dyDescent="0.25">
      <c r="A29" s="54">
        <v>37011</v>
      </c>
      <c r="B29" s="54" t="s">
        <v>14</v>
      </c>
      <c r="C29" s="56">
        <v>0</v>
      </c>
      <c r="D29" s="54"/>
      <c r="E29" s="53" t="s">
        <v>98</v>
      </c>
    </row>
    <row r="30" spans="1:5" x14ac:dyDescent="0.25">
      <c r="A30" s="46"/>
      <c r="B30" s="46"/>
      <c r="C30" s="52">
        <v>0.6</v>
      </c>
      <c r="D30" s="46"/>
      <c r="E30" s="51" t="s">
        <v>92</v>
      </c>
    </row>
    <row r="31" spans="1:5" x14ac:dyDescent="0.25">
      <c r="A31" s="46">
        <v>37012</v>
      </c>
      <c r="B31" s="46" t="s">
        <v>15</v>
      </c>
      <c r="C31" s="59">
        <v>0.45</v>
      </c>
      <c r="D31" s="46"/>
      <c r="E31" s="51" t="s">
        <v>94</v>
      </c>
    </row>
    <row r="32" spans="1:5" x14ac:dyDescent="0.25">
      <c r="A32" s="54">
        <v>37013</v>
      </c>
      <c r="B32" s="54" t="s">
        <v>16</v>
      </c>
      <c r="C32" s="56">
        <v>0</v>
      </c>
      <c r="D32" s="54"/>
      <c r="E32" s="53" t="s">
        <v>91</v>
      </c>
    </row>
    <row r="33" spans="1:189" s="46" customFormat="1" x14ac:dyDescent="0.25">
      <c r="C33" s="52">
        <v>0.8</v>
      </c>
      <c r="E33" s="51" t="s">
        <v>92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</row>
    <row r="34" spans="1:189" x14ac:dyDescent="0.25">
      <c r="A34" s="46">
        <v>37014</v>
      </c>
      <c r="B34" s="46" t="s">
        <v>17</v>
      </c>
      <c r="C34" s="52">
        <v>0.7</v>
      </c>
      <c r="D34" s="46"/>
      <c r="E34" s="51" t="s">
        <v>94</v>
      </c>
    </row>
    <row r="35" spans="1:189" x14ac:dyDescent="0.25">
      <c r="A35" s="61">
        <v>37015</v>
      </c>
      <c r="B35" s="61" t="s">
        <v>18</v>
      </c>
      <c r="C35" s="65">
        <v>0</v>
      </c>
      <c r="D35" s="61"/>
      <c r="E35" s="60" t="s">
        <v>91</v>
      </c>
    </row>
    <row r="36" spans="1:189" x14ac:dyDescent="0.25">
      <c r="A36" s="46"/>
      <c r="B36" s="46"/>
      <c r="C36" s="52">
        <v>0.7</v>
      </c>
      <c r="D36" s="46"/>
      <c r="E36" s="51" t="s">
        <v>92</v>
      </c>
    </row>
    <row r="37" spans="1:189" x14ac:dyDescent="0.25">
      <c r="A37" s="46">
        <v>37016</v>
      </c>
      <c r="B37" s="46" t="s">
        <v>19</v>
      </c>
      <c r="C37" s="52">
        <v>0.4</v>
      </c>
      <c r="D37" s="46"/>
      <c r="E37" s="51" t="s">
        <v>94</v>
      </c>
    </row>
    <row r="38" spans="1:189" x14ac:dyDescent="0.25">
      <c r="A38" s="41">
        <v>37017</v>
      </c>
      <c r="B38" s="41" t="s">
        <v>20</v>
      </c>
      <c r="C38" s="49">
        <v>0.68</v>
      </c>
      <c r="E38" s="42" t="s">
        <v>90</v>
      </c>
    </row>
    <row r="39" spans="1:189" x14ac:dyDescent="0.25">
      <c r="C39" s="49">
        <v>0.76</v>
      </c>
      <c r="E39" s="42" t="s">
        <v>89</v>
      </c>
    </row>
    <row r="40" spans="1:189" x14ac:dyDescent="0.25">
      <c r="C40" s="49">
        <v>0.78</v>
      </c>
      <c r="E40" s="42" t="s">
        <v>88</v>
      </c>
    </row>
    <row r="41" spans="1:189" x14ac:dyDescent="0.25">
      <c r="C41" s="49">
        <v>0.79</v>
      </c>
      <c r="E41" s="42" t="s">
        <v>87</v>
      </c>
    </row>
    <row r="42" spans="1:189" x14ac:dyDescent="0.25">
      <c r="A42" s="46"/>
      <c r="B42" s="46"/>
      <c r="C42" s="47">
        <v>0.8</v>
      </c>
      <c r="D42" s="46"/>
      <c r="E42" s="51" t="s">
        <v>86</v>
      </c>
    </row>
    <row r="43" spans="1:189" x14ac:dyDescent="0.25">
      <c r="A43" s="41">
        <v>37019</v>
      </c>
      <c r="B43" s="41" t="s">
        <v>21</v>
      </c>
      <c r="C43" s="50">
        <v>0.4</v>
      </c>
      <c r="E43" s="42" t="s">
        <v>90</v>
      </c>
    </row>
    <row r="44" spans="1:189" x14ac:dyDescent="0.25">
      <c r="C44" s="50">
        <v>0.5</v>
      </c>
      <c r="E44" s="42" t="s">
        <v>89</v>
      </c>
    </row>
    <row r="45" spans="1:189" x14ac:dyDescent="0.25">
      <c r="C45" s="49">
        <v>0.65</v>
      </c>
      <c r="E45" s="42" t="s">
        <v>88</v>
      </c>
    </row>
    <row r="46" spans="1:189" x14ac:dyDescent="0.25">
      <c r="C46" s="49">
        <v>0.75</v>
      </c>
      <c r="E46" s="42" t="s">
        <v>87</v>
      </c>
    </row>
    <row r="47" spans="1:189" x14ac:dyDescent="0.25">
      <c r="A47" s="46"/>
      <c r="B47" s="46"/>
      <c r="C47" s="47">
        <v>0.8</v>
      </c>
      <c r="D47" s="46"/>
      <c r="E47" s="51" t="s">
        <v>86</v>
      </c>
    </row>
    <row r="48" spans="1:189" x14ac:dyDescent="0.25">
      <c r="A48" s="41">
        <v>37020</v>
      </c>
      <c r="B48" s="41" t="s">
        <v>22</v>
      </c>
      <c r="C48" s="49">
        <v>0.55000000000000004</v>
      </c>
      <c r="E48" s="42" t="s">
        <v>90</v>
      </c>
    </row>
    <row r="49" spans="1:5" x14ac:dyDescent="0.25">
      <c r="C49" s="49">
        <v>0.65</v>
      </c>
      <c r="E49" s="42" t="s">
        <v>89</v>
      </c>
    </row>
    <row r="50" spans="1:5" x14ac:dyDescent="0.25">
      <c r="C50" s="49">
        <v>0.75</v>
      </c>
      <c r="E50" s="42" t="s">
        <v>88</v>
      </c>
    </row>
    <row r="51" spans="1:5" x14ac:dyDescent="0.25">
      <c r="C51" s="49">
        <v>0.78</v>
      </c>
      <c r="E51" s="42" t="s">
        <v>87</v>
      </c>
    </row>
    <row r="52" spans="1:5" x14ac:dyDescent="0.25">
      <c r="A52" s="46"/>
      <c r="B52" s="46"/>
      <c r="C52" s="47">
        <v>0.8</v>
      </c>
      <c r="D52" s="46"/>
      <c r="E52" s="51" t="s">
        <v>86</v>
      </c>
    </row>
    <row r="53" spans="1:5" x14ac:dyDescent="0.25">
      <c r="A53" s="61">
        <v>37021</v>
      </c>
      <c r="B53" s="61" t="s">
        <v>23</v>
      </c>
      <c r="C53" s="64">
        <v>0</v>
      </c>
      <c r="D53" s="61"/>
      <c r="E53" s="60" t="s">
        <v>91</v>
      </c>
    </row>
    <row r="54" spans="1:5" x14ac:dyDescent="0.25">
      <c r="C54" s="52">
        <v>0.5</v>
      </c>
      <c r="D54" s="46"/>
      <c r="E54" s="51" t="s">
        <v>92</v>
      </c>
    </row>
    <row r="55" spans="1:5" x14ac:dyDescent="0.25">
      <c r="A55" s="43">
        <v>37022</v>
      </c>
      <c r="B55" s="43" t="s">
        <v>24</v>
      </c>
      <c r="C55" s="57">
        <v>0.8</v>
      </c>
      <c r="D55" s="43"/>
      <c r="E55" s="44" t="s">
        <v>94</v>
      </c>
    </row>
    <row r="56" spans="1:5" x14ac:dyDescent="0.25">
      <c r="A56" s="61">
        <v>37024</v>
      </c>
      <c r="B56" s="61" t="s">
        <v>25</v>
      </c>
      <c r="C56" s="62">
        <v>0</v>
      </c>
      <c r="D56" s="61"/>
      <c r="E56" s="60" t="s">
        <v>101</v>
      </c>
    </row>
    <row r="57" spans="1:5" x14ac:dyDescent="0.25">
      <c r="A57" s="46"/>
      <c r="B57" s="46"/>
      <c r="C57" s="52">
        <v>0.8</v>
      </c>
      <c r="D57" s="46"/>
      <c r="E57" s="51" t="s">
        <v>92</v>
      </c>
    </row>
    <row r="58" spans="1:5" x14ac:dyDescent="0.25">
      <c r="A58" s="41">
        <v>37025</v>
      </c>
      <c r="B58" s="41" t="s">
        <v>26</v>
      </c>
      <c r="C58" s="50">
        <v>0.5</v>
      </c>
      <c r="E58" s="42" t="s">
        <v>90</v>
      </c>
    </row>
    <row r="59" spans="1:5" x14ac:dyDescent="0.25">
      <c r="C59" s="49">
        <v>0.65</v>
      </c>
      <c r="E59" s="42" t="s">
        <v>89</v>
      </c>
    </row>
    <row r="60" spans="1:5" x14ac:dyDescent="0.25">
      <c r="C60" s="49">
        <v>0.75</v>
      </c>
      <c r="E60" s="42" t="s">
        <v>88</v>
      </c>
    </row>
    <row r="61" spans="1:5" x14ac:dyDescent="0.25">
      <c r="C61" s="49">
        <v>0.79</v>
      </c>
      <c r="E61" s="42" t="s">
        <v>87</v>
      </c>
    </row>
    <row r="62" spans="1:5" x14ac:dyDescent="0.25">
      <c r="A62" s="46"/>
      <c r="B62" s="46"/>
      <c r="C62" s="47">
        <v>0.8</v>
      </c>
      <c r="D62" s="46"/>
      <c r="E62" s="51" t="s">
        <v>86</v>
      </c>
    </row>
    <row r="63" spans="1:5" x14ac:dyDescent="0.25">
      <c r="A63" s="43">
        <v>37026</v>
      </c>
      <c r="B63" s="43" t="s">
        <v>27</v>
      </c>
      <c r="C63" s="57">
        <v>0.7</v>
      </c>
      <c r="D63" s="43"/>
      <c r="E63" s="51" t="s">
        <v>94</v>
      </c>
    </row>
    <row r="64" spans="1:5" x14ac:dyDescent="0.25">
      <c r="A64" s="43">
        <v>37027</v>
      </c>
      <c r="B64" s="43" t="s">
        <v>28</v>
      </c>
      <c r="C64" s="57">
        <v>0.8</v>
      </c>
      <c r="D64" s="43"/>
      <c r="E64" s="51" t="s">
        <v>94</v>
      </c>
    </row>
    <row r="65" spans="1:5" x14ac:dyDescent="0.25">
      <c r="A65" s="41">
        <v>37028</v>
      </c>
      <c r="B65" s="41" t="s">
        <v>29</v>
      </c>
      <c r="C65" s="58">
        <v>0</v>
      </c>
      <c r="E65" s="42" t="s">
        <v>100</v>
      </c>
    </row>
    <row r="66" spans="1:5" x14ac:dyDescent="0.25">
      <c r="C66" s="49">
        <v>0.66</v>
      </c>
      <c r="E66" s="42" t="s">
        <v>90</v>
      </c>
    </row>
    <row r="67" spans="1:5" x14ac:dyDescent="0.25">
      <c r="C67" s="50">
        <v>0.7</v>
      </c>
      <c r="E67" s="42" t="s">
        <v>89</v>
      </c>
    </row>
    <row r="68" spans="1:5" x14ac:dyDescent="0.25">
      <c r="C68" s="49">
        <v>0.76</v>
      </c>
      <c r="E68" s="42" t="s">
        <v>88</v>
      </c>
    </row>
    <row r="69" spans="1:5" x14ac:dyDescent="0.25">
      <c r="C69" s="49">
        <v>0.78</v>
      </c>
      <c r="E69" s="42" t="s">
        <v>87</v>
      </c>
    </row>
    <row r="70" spans="1:5" x14ac:dyDescent="0.25">
      <c r="A70" s="46"/>
      <c r="B70" s="46"/>
      <c r="C70" s="47">
        <v>0.8</v>
      </c>
      <c r="D70" s="46"/>
      <c r="E70" s="51" t="s">
        <v>86</v>
      </c>
    </row>
    <row r="71" spans="1:5" x14ac:dyDescent="0.25">
      <c r="A71" s="41">
        <v>37030</v>
      </c>
      <c r="B71" s="41" t="s">
        <v>30</v>
      </c>
      <c r="C71" s="58">
        <v>0</v>
      </c>
      <c r="E71" s="48" t="s">
        <v>99</v>
      </c>
    </row>
    <row r="72" spans="1:5" x14ac:dyDescent="0.25">
      <c r="C72" s="49">
        <v>0.55000000000000004</v>
      </c>
      <c r="E72" s="48" t="s">
        <v>90</v>
      </c>
    </row>
    <row r="73" spans="1:5" x14ac:dyDescent="0.25">
      <c r="C73" s="49">
        <v>0.56999999999999995</v>
      </c>
      <c r="E73" s="48" t="s">
        <v>89</v>
      </c>
    </row>
    <row r="74" spans="1:5" x14ac:dyDescent="0.25">
      <c r="C74" s="50">
        <v>0.7</v>
      </c>
      <c r="E74" s="48" t="s">
        <v>88</v>
      </c>
    </row>
    <row r="75" spans="1:5" x14ac:dyDescent="0.25">
      <c r="C75" s="49">
        <v>0.75</v>
      </c>
      <c r="E75" s="48" t="s">
        <v>87</v>
      </c>
    </row>
    <row r="76" spans="1:5" x14ac:dyDescent="0.25">
      <c r="A76" s="46"/>
      <c r="B76" s="46"/>
      <c r="C76" s="47">
        <v>0.8</v>
      </c>
      <c r="D76" s="46"/>
      <c r="E76" s="45" t="s">
        <v>86</v>
      </c>
    </row>
    <row r="77" spans="1:5" x14ac:dyDescent="0.25">
      <c r="A77" s="54">
        <v>37031</v>
      </c>
      <c r="B77" s="54" t="s">
        <v>31</v>
      </c>
      <c r="C77" s="63">
        <v>0</v>
      </c>
      <c r="D77" s="54"/>
      <c r="E77" s="53" t="s">
        <v>91</v>
      </c>
    </row>
    <row r="78" spans="1:5" x14ac:dyDescent="0.25">
      <c r="A78" s="46"/>
      <c r="B78" s="46"/>
      <c r="C78" s="52">
        <v>0.7</v>
      </c>
      <c r="D78" s="46"/>
      <c r="E78" s="51" t="s">
        <v>92</v>
      </c>
    </row>
    <row r="79" spans="1:5" x14ac:dyDescent="0.25">
      <c r="A79" s="46">
        <v>37032</v>
      </c>
      <c r="B79" s="46" t="s">
        <v>32</v>
      </c>
      <c r="C79" s="59">
        <v>0.65</v>
      </c>
      <c r="D79" s="46"/>
      <c r="E79" s="51" t="s">
        <v>94</v>
      </c>
    </row>
    <row r="80" spans="1:5" x14ac:dyDescent="0.25">
      <c r="A80" s="43">
        <v>37033</v>
      </c>
      <c r="B80" s="43" t="s">
        <v>33</v>
      </c>
      <c r="C80" s="57">
        <v>0.8</v>
      </c>
      <c r="D80" s="43"/>
      <c r="E80" s="51" t="s">
        <v>94</v>
      </c>
    </row>
    <row r="81" spans="1:5" x14ac:dyDescent="0.25">
      <c r="A81" s="43">
        <v>37034</v>
      </c>
      <c r="B81" s="43" t="s">
        <v>34</v>
      </c>
      <c r="C81" s="57">
        <v>0.8</v>
      </c>
      <c r="D81" s="43"/>
      <c r="E81" s="51" t="s">
        <v>94</v>
      </c>
    </row>
    <row r="82" spans="1:5" x14ac:dyDescent="0.25">
      <c r="A82" s="41">
        <v>37035</v>
      </c>
      <c r="B82" s="41" t="s">
        <v>35</v>
      </c>
      <c r="C82" s="58">
        <v>0</v>
      </c>
      <c r="E82" s="48" t="s">
        <v>91</v>
      </c>
    </row>
    <row r="83" spans="1:5" x14ac:dyDescent="0.25">
      <c r="C83" s="49">
        <v>0.75</v>
      </c>
      <c r="E83" s="48" t="s">
        <v>90</v>
      </c>
    </row>
    <row r="84" spans="1:5" x14ac:dyDescent="0.25">
      <c r="C84" s="49">
        <v>0.77</v>
      </c>
      <c r="E84" s="48" t="s">
        <v>89</v>
      </c>
    </row>
    <row r="85" spans="1:5" x14ac:dyDescent="0.25">
      <c r="C85" s="49">
        <v>0.78</v>
      </c>
      <c r="E85" s="48" t="s">
        <v>88</v>
      </c>
    </row>
    <row r="86" spans="1:5" x14ac:dyDescent="0.25">
      <c r="C86" s="49">
        <v>0.79</v>
      </c>
      <c r="E86" s="48" t="s">
        <v>87</v>
      </c>
    </row>
    <row r="87" spans="1:5" x14ac:dyDescent="0.25">
      <c r="A87" s="46"/>
      <c r="B87" s="46"/>
      <c r="C87" s="47">
        <v>0.8</v>
      </c>
      <c r="D87" s="46"/>
      <c r="E87" s="45" t="s">
        <v>86</v>
      </c>
    </row>
    <row r="88" spans="1:5" x14ac:dyDescent="0.25">
      <c r="A88" s="54">
        <v>37036</v>
      </c>
      <c r="B88" s="54" t="s">
        <v>36</v>
      </c>
      <c r="C88" s="63">
        <v>0</v>
      </c>
      <c r="D88" s="54"/>
      <c r="E88" s="53" t="s">
        <v>98</v>
      </c>
    </row>
    <row r="89" spans="1:5" x14ac:dyDescent="0.25">
      <c r="C89" s="59">
        <v>0.75</v>
      </c>
      <c r="D89" s="46"/>
      <c r="E89" s="51" t="s">
        <v>92</v>
      </c>
    </row>
    <row r="90" spans="1:5" x14ac:dyDescent="0.25">
      <c r="A90" s="54">
        <v>37037</v>
      </c>
      <c r="B90" s="54" t="s">
        <v>37</v>
      </c>
      <c r="C90" s="56">
        <v>0</v>
      </c>
      <c r="D90" s="54"/>
      <c r="E90" s="53" t="s">
        <v>97</v>
      </c>
    </row>
    <row r="91" spans="1:5" x14ac:dyDescent="0.25">
      <c r="A91" s="46"/>
      <c r="B91" s="46"/>
      <c r="C91" s="59">
        <v>0.68</v>
      </c>
      <c r="D91" s="46"/>
      <c r="E91" s="51" t="s">
        <v>92</v>
      </c>
    </row>
    <row r="92" spans="1:5" x14ac:dyDescent="0.25">
      <c r="A92" s="41">
        <v>37038</v>
      </c>
      <c r="B92" s="41" t="s">
        <v>38</v>
      </c>
      <c r="C92" s="58">
        <v>0</v>
      </c>
      <c r="E92" s="48" t="s">
        <v>91</v>
      </c>
    </row>
    <row r="93" spans="1:5" x14ac:dyDescent="0.25">
      <c r="C93" s="49">
        <v>0.68</v>
      </c>
      <c r="E93" s="48" t="s">
        <v>90</v>
      </c>
    </row>
    <row r="94" spans="1:5" x14ac:dyDescent="0.25">
      <c r="C94" s="49">
        <v>0.69</v>
      </c>
      <c r="E94" s="48" t="s">
        <v>89</v>
      </c>
    </row>
    <row r="95" spans="1:5" x14ac:dyDescent="0.25">
      <c r="C95" s="49">
        <v>0.78</v>
      </c>
      <c r="E95" s="48" t="s">
        <v>88</v>
      </c>
    </row>
    <row r="96" spans="1:5" x14ac:dyDescent="0.25">
      <c r="C96" s="49">
        <v>0.79</v>
      </c>
      <c r="E96" s="48" t="s">
        <v>87</v>
      </c>
    </row>
    <row r="97" spans="1:5" x14ac:dyDescent="0.25">
      <c r="A97" s="46"/>
      <c r="B97" s="46"/>
      <c r="C97" s="47">
        <v>0.8</v>
      </c>
      <c r="D97" s="46"/>
      <c r="E97" s="45" t="s">
        <v>86</v>
      </c>
    </row>
    <row r="98" spans="1:5" x14ac:dyDescent="0.25">
      <c r="A98" s="43">
        <v>37039</v>
      </c>
      <c r="B98" s="43" t="s">
        <v>39</v>
      </c>
      <c r="C98" s="57">
        <v>0.8</v>
      </c>
      <c r="D98" s="43"/>
      <c r="E98" s="51" t="s">
        <v>94</v>
      </c>
    </row>
    <row r="99" spans="1:5" x14ac:dyDescent="0.25">
      <c r="A99" s="43">
        <v>37040</v>
      </c>
      <c r="B99" s="43" t="s">
        <v>40</v>
      </c>
      <c r="C99" s="57">
        <v>0.8</v>
      </c>
      <c r="D99" s="43"/>
      <c r="E99" s="51" t="s">
        <v>94</v>
      </c>
    </row>
    <row r="100" spans="1:5" x14ac:dyDescent="0.25">
      <c r="A100" s="43">
        <v>37041</v>
      </c>
      <c r="B100" s="43" t="s">
        <v>41</v>
      </c>
      <c r="C100" s="57">
        <v>0.8</v>
      </c>
      <c r="D100" s="43"/>
      <c r="E100" s="51" t="s">
        <v>94</v>
      </c>
    </row>
    <row r="101" spans="1:5" x14ac:dyDescent="0.25">
      <c r="A101" s="43">
        <v>37042</v>
      </c>
      <c r="B101" s="43" t="s">
        <v>42</v>
      </c>
      <c r="C101" s="57">
        <v>0.7</v>
      </c>
      <c r="D101" s="43"/>
      <c r="E101" s="51" t="s">
        <v>94</v>
      </c>
    </row>
    <row r="102" spans="1:5" x14ac:dyDescent="0.25">
      <c r="A102" s="43">
        <v>37044</v>
      </c>
      <c r="B102" s="43" t="s">
        <v>43</v>
      </c>
      <c r="C102" s="57">
        <v>0.8</v>
      </c>
      <c r="D102" s="43"/>
      <c r="E102" s="51" t="s">
        <v>94</v>
      </c>
    </row>
    <row r="103" spans="1:5" x14ac:dyDescent="0.25">
      <c r="A103" s="41">
        <v>37045</v>
      </c>
      <c r="B103" s="41" t="s">
        <v>44</v>
      </c>
      <c r="C103" s="50">
        <v>0.5</v>
      </c>
      <c r="E103" s="48" t="s">
        <v>90</v>
      </c>
    </row>
    <row r="104" spans="1:5" x14ac:dyDescent="0.25">
      <c r="C104" s="49">
        <v>0.54</v>
      </c>
      <c r="E104" s="48" t="s">
        <v>89</v>
      </c>
    </row>
    <row r="105" spans="1:5" x14ac:dyDescent="0.25">
      <c r="C105" s="50">
        <v>0.7</v>
      </c>
      <c r="E105" s="48" t="s">
        <v>88</v>
      </c>
    </row>
    <row r="106" spans="1:5" x14ac:dyDescent="0.25">
      <c r="C106" s="49">
        <v>0.79</v>
      </c>
      <c r="E106" s="48" t="s">
        <v>87</v>
      </c>
    </row>
    <row r="107" spans="1:5" x14ac:dyDescent="0.25">
      <c r="A107" s="46"/>
      <c r="B107" s="46"/>
      <c r="C107" s="47">
        <v>0.8</v>
      </c>
      <c r="D107" s="46"/>
      <c r="E107" s="45" t="s">
        <v>86</v>
      </c>
    </row>
    <row r="108" spans="1:5" x14ac:dyDescent="0.25">
      <c r="A108" s="54">
        <v>37046</v>
      </c>
      <c r="B108" s="54" t="s">
        <v>45</v>
      </c>
      <c r="C108" s="56">
        <v>0</v>
      </c>
      <c r="D108" s="54"/>
      <c r="E108" s="53" t="s">
        <v>91</v>
      </c>
    </row>
    <row r="109" spans="1:5" x14ac:dyDescent="0.25">
      <c r="A109" s="46"/>
      <c r="B109" s="46"/>
      <c r="C109" s="59">
        <v>0.65</v>
      </c>
      <c r="D109" s="46"/>
      <c r="E109" s="51" t="s">
        <v>92</v>
      </c>
    </row>
    <row r="110" spans="1:5" x14ac:dyDescent="0.25">
      <c r="A110" s="54">
        <v>37047</v>
      </c>
      <c r="B110" s="54" t="s">
        <v>46</v>
      </c>
      <c r="C110" s="56">
        <v>0</v>
      </c>
      <c r="D110" s="54"/>
      <c r="E110" s="53" t="s">
        <v>96</v>
      </c>
    </row>
    <row r="111" spans="1:5" x14ac:dyDescent="0.25">
      <c r="A111" s="46"/>
      <c r="B111" s="46"/>
      <c r="C111" s="52">
        <v>0.8</v>
      </c>
      <c r="D111" s="46"/>
      <c r="E111" s="51" t="s">
        <v>92</v>
      </c>
    </row>
    <row r="112" spans="1:5" x14ac:dyDescent="0.25">
      <c r="A112" s="41">
        <v>37048</v>
      </c>
      <c r="B112" s="41" t="s">
        <v>47</v>
      </c>
      <c r="C112" s="49">
        <v>0.68</v>
      </c>
      <c r="E112" s="48" t="s">
        <v>90</v>
      </c>
    </row>
    <row r="113" spans="1:5" x14ac:dyDescent="0.25">
      <c r="C113" s="49">
        <v>0.72</v>
      </c>
      <c r="E113" s="48" t="s">
        <v>89</v>
      </c>
    </row>
    <row r="114" spans="1:5" x14ac:dyDescent="0.25">
      <c r="C114" s="49">
        <v>0.76</v>
      </c>
      <c r="E114" s="48" t="s">
        <v>88</v>
      </c>
    </row>
    <row r="115" spans="1:5" x14ac:dyDescent="0.25">
      <c r="C115" s="49">
        <v>0.78</v>
      </c>
      <c r="E115" s="48" t="s">
        <v>87</v>
      </c>
    </row>
    <row r="116" spans="1:5" x14ac:dyDescent="0.25">
      <c r="A116" s="46"/>
      <c r="B116" s="46"/>
      <c r="C116" s="47">
        <v>0.8</v>
      </c>
      <c r="D116" s="46"/>
      <c r="E116" s="45" t="s">
        <v>86</v>
      </c>
    </row>
    <row r="117" spans="1:5" x14ac:dyDescent="0.25">
      <c r="A117" s="41">
        <v>37050</v>
      </c>
      <c r="B117" s="41" t="s">
        <v>48</v>
      </c>
      <c r="C117" s="58">
        <v>0</v>
      </c>
      <c r="E117" s="48" t="s">
        <v>93</v>
      </c>
    </row>
    <row r="118" spans="1:5" x14ac:dyDescent="0.25">
      <c r="C118" s="49">
        <v>0.55000000000000004</v>
      </c>
      <c r="E118" s="48" t="s">
        <v>90</v>
      </c>
    </row>
    <row r="119" spans="1:5" x14ac:dyDescent="0.25">
      <c r="C119" s="49">
        <v>0.56000000000000005</v>
      </c>
      <c r="E119" s="48" t="s">
        <v>89</v>
      </c>
    </row>
    <row r="120" spans="1:5" x14ac:dyDescent="0.25">
      <c r="C120" s="50">
        <v>0.6</v>
      </c>
      <c r="E120" s="48" t="s">
        <v>88</v>
      </c>
    </row>
    <row r="121" spans="1:5" x14ac:dyDescent="0.25">
      <c r="C121" s="49">
        <v>0.79</v>
      </c>
      <c r="E121" s="48" t="s">
        <v>87</v>
      </c>
    </row>
    <row r="122" spans="1:5" x14ac:dyDescent="0.25">
      <c r="A122" s="46"/>
      <c r="B122" s="46"/>
      <c r="C122" s="47">
        <v>0.8</v>
      </c>
      <c r="D122" s="46"/>
      <c r="E122" s="45" t="s">
        <v>86</v>
      </c>
    </row>
    <row r="123" spans="1:5" x14ac:dyDescent="0.25">
      <c r="A123" s="43">
        <v>37051</v>
      </c>
      <c r="B123" s="43" t="s">
        <v>49</v>
      </c>
      <c r="C123" s="57">
        <v>0.7</v>
      </c>
      <c r="D123" s="43"/>
      <c r="E123" s="51" t="s">
        <v>94</v>
      </c>
    </row>
    <row r="124" spans="1:5" x14ac:dyDescent="0.25">
      <c r="A124" s="54">
        <v>37052</v>
      </c>
      <c r="B124" s="54" t="s">
        <v>50</v>
      </c>
      <c r="C124" s="56">
        <v>0</v>
      </c>
      <c r="D124" s="54"/>
      <c r="E124" s="53" t="s">
        <v>91</v>
      </c>
    </row>
    <row r="125" spans="1:5" x14ac:dyDescent="0.25">
      <c r="A125" s="46"/>
      <c r="B125" s="46"/>
      <c r="C125" s="59">
        <v>0.72</v>
      </c>
      <c r="D125" s="46"/>
      <c r="E125" s="51" t="s">
        <v>92</v>
      </c>
    </row>
    <row r="126" spans="1:5" x14ac:dyDescent="0.25">
      <c r="A126" s="54">
        <v>37053</v>
      </c>
      <c r="B126" s="54" t="s">
        <v>51</v>
      </c>
      <c r="C126" s="54">
        <v>0</v>
      </c>
      <c r="D126" s="54"/>
      <c r="E126" s="53" t="s">
        <v>95</v>
      </c>
    </row>
    <row r="127" spans="1:5" x14ac:dyDescent="0.25">
      <c r="A127" s="46"/>
      <c r="B127" s="46"/>
      <c r="C127" s="59">
        <v>0.75</v>
      </c>
      <c r="D127" s="46"/>
      <c r="E127" s="51" t="s">
        <v>92</v>
      </c>
    </row>
    <row r="128" spans="1:5" x14ac:dyDescent="0.25">
      <c r="A128" s="61">
        <v>37054</v>
      </c>
      <c r="B128" s="61" t="s">
        <v>52</v>
      </c>
      <c r="C128" s="62">
        <v>0</v>
      </c>
      <c r="D128" s="61"/>
      <c r="E128" s="60" t="s">
        <v>91</v>
      </c>
    </row>
    <row r="129" spans="1:5" x14ac:dyDescent="0.25">
      <c r="A129" s="46"/>
      <c r="B129" s="46"/>
      <c r="C129" s="59">
        <v>0.55000000000000004</v>
      </c>
      <c r="D129" s="46"/>
      <c r="E129" s="51" t="s">
        <v>92</v>
      </c>
    </row>
    <row r="130" spans="1:5" x14ac:dyDescent="0.25">
      <c r="A130" s="41">
        <v>37055</v>
      </c>
      <c r="B130" s="41" t="s">
        <v>53</v>
      </c>
      <c r="C130" s="58">
        <v>0</v>
      </c>
      <c r="E130" s="48" t="s">
        <v>91</v>
      </c>
    </row>
    <row r="131" spans="1:5" x14ac:dyDescent="0.25">
      <c r="C131" s="49">
        <v>0.64</v>
      </c>
      <c r="E131" s="48" t="s">
        <v>90</v>
      </c>
    </row>
    <row r="132" spans="1:5" x14ac:dyDescent="0.25">
      <c r="C132" s="49">
        <v>0.65</v>
      </c>
      <c r="E132" s="48" t="s">
        <v>89</v>
      </c>
    </row>
    <row r="133" spans="1:5" x14ac:dyDescent="0.25">
      <c r="C133" s="50">
        <v>0.7</v>
      </c>
      <c r="E133" s="48" t="s">
        <v>88</v>
      </c>
    </row>
    <row r="134" spans="1:5" x14ac:dyDescent="0.25">
      <c r="C134" s="49">
        <v>0.75</v>
      </c>
      <c r="E134" s="48" t="s">
        <v>87</v>
      </c>
    </row>
    <row r="135" spans="1:5" x14ac:dyDescent="0.25">
      <c r="A135" s="46"/>
      <c r="B135" s="46"/>
      <c r="C135" s="47">
        <v>0.8</v>
      </c>
      <c r="D135" s="46"/>
      <c r="E135" s="45" t="s">
        <v>86</v>
      </c>
    </row>
    <row r="136" spans="1:5" x14ac:dyDescent="0.25">
      <c r="A136" s="43">
        <v>37056</v>
      </c>
      <c r="B136" s="43" t="s">
        <v>54</v>
      </c>
      <c r="C136" s="57">
        <v>0.8</v>
      </c>
      <c r="D136" s="43"/>
      <c r="E136" s="51" t="s">
        <v>94</v>
      </c>
    </row>
    <row r="137" spans="1:5" x14ac:dyDescent="0.25">
      <c r="A137" s="41">
        <v>37057</v>
      </c>
      <c r="B137" s="41" t="s">
        <v>55</v>
      </c>
      <c r="C137" s="49">
        <v>0.25</v>
      </c>
      <c r="E137" s="48" t="s">
        <v>90</v>
      </c>
    </row>
    <row r="138" spans="1:5" x14ac:dyDescent="0.25">
      <c r="C138" s="49">
        <v>0.45</v>
      </c>
      <c r="E138" s="48" t="s">
        <v>89</v>
      </c>
    </row>
    <row r="139" spans="1:5" x14ac:dyDescent="0.25">
      <c r="C139" s="50">
        <v>0.5</v>
      </c>
      <c r="E139" s="48" t="s">
        <v>88</v>
      </c>
    </row>
    <row r="140" spans="1:5" x14ac:dyDescent="0.25">
      <c r="C140" s="49">
        <v>0.75</v>
      </c>
      <c r="E140" s="48" t="s">
        <v>87</v>
      </c>
    </row>
    <row r="141" spans="1:5" x14ac:dyDescent="0.25">
      <c r="A141" s="46"/>
      <c r="B141" s="46"/>
      <c r="C141" s="47">
        <v>0.8</v>
      </c>
      <c r="D141" s="46"/>
      <c r="E141" s="45" t="s">
        <v>86</v>
      </c>
    </row>
    <row r="142" spans="1:5" x14ac:dyDescent="0.25">
      <c r="A142" s="54">
        <v>37059</v>
      </c>
      <c r="B142" s="54" t="s">
        <v>56</v>
      </c>
      <c r="C142" s="56">
        <v>0</v>
      </c>
      <c r="D142" s="54"/>
      <c r="E142" s="53" t="s">
        <v>93</v>
      </c>
    </row>
    <row r="143" spans="1:5" x14ac:dyDescent="0.25">
      <c r="C143" s="41">
        <v>0.75</v>
      </c>
      <c r="E143" s="51" t="s">
        <v>92</v>
      </c>
    </row>
    <row r="144" spans="1:5" x14ac:dyDescent="0.25">
      <c r="A144" s="54">
        <v>37060</v>
      </c>
      <c r="B144" s="54" t="s">
        <v>57</v>
      </c>
      <c r="C144" s="55">
        <v>0</v>
      </c>
      <c r="D144" s="54"/>
      <c r="E144" s="53" t="s">
        <v>93</v>
      </c>
    </row>
    <row r="145" spans="1:5" x14ac:dyDescent="0.25">
      <c r="A145" s="46"/>
      <c r="B145" s="46"/>
      <c r="C145" s="52">
        <v>0.6</v>
      </c>
      <c r="D145" s="46"/>
      <c r="E145" s="51" t="s">
        <v>92</v>
      </c>
    </row>
    <row r="146" spans="1:5" x14ac:dyDescent="0.25">
      <c r="A146" s="41">
        <v>37061</v>
      </c>
      <c r="B146" s="41" t="s">
        <v>58</v>
      </c>
      <c r="C146" s="58">
        <v>0</v>
      </c>
      <c r="E146" s="48" t="s">
        <v>91</v>
      </c>
    </row>
    <row r="147" spans="1:5" x14ac:dyDescent="0.25">
      <c r="C147" s="49">
        <v>0.65</v>
      </c>
      <c r="E147" s="48" t="s">
        <v>90</v>
      </c>
    </row>
    <row r="148" spans="1:5" x14ac:dyDescent="0.25">
      <c r="C148" s="49">
        <v>0.67</v>
      </c>
      <c r="E148" s="48" t="s">
        <v>89</v>
      </c>
    </row>
    <row r="149" spans="1:5" x14ac:dyDescent="0.25">
      <c r="C149" s="49">
        <v>0.73</v>
      </c>
      <c r="E149" s="48" t="s">
        <v>88</v>
      </c>
    </row>
    <row r="150" spans="1:5" x14ac:dyDescent="0.25">
      <c r="C150" s="49">
        <v>0.79</v>
      </c>
      <c r="E150" s="48" t="s">
        <v>87</v>
      </c>
    </row>
    <row r="151" spans="1:5" x14ac:dyDescent="0.25">
      <c r="A151" s="46"/>
      <c r="B151" s="46"/>
      <c r="C151" s="47">
        <v>0.8</v>
      </c>
      <c r="D151" s="46"/>
      <c r="E151" s="45" t="s">
        <v>86</v>
      </c>
    </row>
    <row r="152" spans="1:5" x14ac:dyDescent="0.25">
      <c r="A152" s="43">
        <v>37062</v>
      </c>
      <c r="B152" s="43" t="s">
        <v>59</v>
      </c>
      <c r="C152" s="44" t="s">
        <v>85</v>
      </c>
      <c r="D152" s="43"/>
      <c r="E152" s="43"/>
    </row>
    <row r="154" spans="1:5" x14ac:dyDescent="0.25">
      <c r="E154" s="42"/>
    </row>
    <row r="155" spans="1:5" x14ac:dyDescent="0.25">
      <c r="E155" s="42"/>
    </row>
    <row r="156" spans="1:5" x14ac:dyDescent="0.25">
      <c r="E156" s="42"/>
    </row>
    <row r="157" spans="1:5" x14ac:dyDescent="0.25">
      <c r="E157" s="42"/>
    </row>
    <row r="158" spans="1:5" x14ac:dyDescent="0.25">
      <c r="E158" s="42"/>
    </row>
    <row r="159" spans="1:5" x14ac:dyDescent="0.25">
      <c r="E159" s="42"/>
    </row>
    <row r="160" spans="1:5" x14ac:dyDescent="0.25">
      <c r="E160" s="42"/>
    </row>
    <row r="161" spans="5:5" x14ac:dyDescent="0.25">
      <c r="E161" s="42"/>
    </row>
    <row r="162" spans="5:5" x14ac:dyDescent="0.25">
      <c r="E162" s="42"/>
    </row>
    <row r="163" spans="5:5" x14ac:dyDescent="0.25">
      <c r="E163" s="42"/>
    </row>
    <row r="164" spans="5:5" x14ac:dyDescent="0.25">
      <c r="E164" s="42"/>
    </row>
    <row r="165" spans="5:5" x14ac:dyDescent="0.25">
      <c r="E165" s="42"/>
    </row>
    <row r="166" spans="5:5" x14ac:dyDescent="0.25">
      <c r="E166" s="42"/>
    </row>
    <row r="167" spans="5:5" x14ac:dyDescent="0.25">
      <c r="E167" s="42"/>
    </row>
    <row r="168" spans="5:5" x14ac:dyDescent="0.25">
      <c r="E168" s="42"/>
    </row>
  </sheetData>
  <mergeCells count="1">
    <mergeCell ref="G1:H1"/>
  </mergeCells>
  <hyperlinks>
    <hyperlink ref="G1:H1" location="indice!A1" display="Torna all'indice"/>
  </hyperlinks>
  <pageMargins left="0" right="0" top="0" bottom="0" header="0" footer="0"/>
  <pageSetup paperSize="9"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indice</vt:lpstr>
      <vt:lpstr>tavola1</vt:lpstr>
      <vt:lpstr>tavola2</vt:lpstr>
      <vt:lpstr>tavola3</vt:lpstr>
      <vt:lpstr>tavola4</vt:lpstr>
      <vt:lpstr>tavola5</vt:lpstr>
      <vt:lpstr>indice!Area_stampa</vt:lpstr>
      <vt:lpstr>tavola1!Area_stampa</vt:lpstr>
      <vt:lpstr>tavola2!Area_stampa</vt:lpstr>
      <vt:lpstr>tavola3!Area_stampa</vt:lpstr>
      <vt:lpstr>tavola4!Area_stampa</vt:lpstr>
      <vt:lpstr>tavola5!Area_stampa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Alessi</dc:creator>
  <cp:lastModifiedBy>Tiziana Alessi</cp:lastModifiedBy>
  <cp:lastPrinted>2016-09-01T09:22:18Z</cp:lastPrinted>
  <dcterms:created xsi:type="dcterms:W3CDTF">2016-05-04T09:40:21Z</dcterms:created>
  <dcterms:modified xsi:type="dcterms:W3CDTF">2016-09-02T09:09:05Z</dcterms:modified>
</cp:coreProperties>
</file>