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10005" windowHeight="10005"/>
  </bookViews>
  <sheets>
    <sheet name="INDICE" sheetId="6" r:id="rId1"/>
    <sheet name="1.1" sheetId="2" r:id="rId2"/>
    <sheet name="1.2" sheetId="3" r:id="rId3"/>
    <sheet name="1.3" sheetId="4" r:id="rId4"/>
    <sheet name="1.4" sheetId="5" r:id="rId5"/>
    <sheet name="2.1.1." sheetId="7" r:id="rId6"/>
    <sheet name="2.2.1_2.2.2_2.2.3" sheetId="8" r:id="rId7"/>
    <sheet name="2.3.1_2.3.2_2.3.3" sheetId="9" r:id="rId8"/>
    <sheet name="2.4.1_2.4.2_2.4.3" sheetId="10" r:id="rId9"/>
    <sheet name="2.5.1_2.5.2_2.5.3" sheetId="11" r:id="rId10"/>
    <sheet name="2.6.1_2.6.2_2.6.3" sheetId="12" r:id="rId11"/>
    <sheet name="2.7.1_2.7.2_2.7.3" sheetId="13" r:id="rId12"/>
    <sheet name="3.1.1" sheetId="15" r:id="rId13"/>
    <sheet name="3.2.1_3.2.2_3.2.3" sheetId="16" r:id="rId14"/>
    <sheet name="3.3.1_3.3.2_3.3.3" sheetId="17" r:id="rId15"/>
    <sheet name="3.4.1_3.4.2_3.4.3" sheetId="18" r:id="rId16"/>
    <sheet name="3.5.1_3.5.2_3.5.3" sheetId="19" r:id="rId17"/>
    <sheet name="3.6.1_3.6.2_3.6.3" sheetId="20" r:id="rId18"/>
    <sheet name="3.7.1_3.7.2_3.7.3" sheetId="21" r:id="rId19"/>
    <sheet name="4.1.1" sheetId="23" r:id="rId20"/>
    <sheet name="4.2.1_4.2.2_4.2.3" sheetId="24" r:id="rId21"/>
    <sheet name="4.3.1_4.3.2_4.3.3" sheetId="25" r:id="rId22"/>
    <sheet name="4.4.1_4.4.2_4.4.3" sheetId="26" r:id="rId23"/>
    <sheet name="4.5.1_4.5.2_4.5.3" sheetId="27" r:id="rId24"/>
    <sheet name="4.6.1_4.6.2_4.6.3" sheetId="28" r:id="rId25"/>
    <sheet name="4.7.1_4.7.2_4.7.3" sheetId="29" r:id="rId26"/>
    <sheet name="Foglio1" sheetId="30" r:id="rId27"/>
  </sheets>
  <definedNames>
    <definedName name="_xlnm.Print_Area" localSheetId="1">'1.1'!$A$1:$F$32</definedName>
    <definedName name="_xlnm.Print_Area" localSheetId="2">'1.2'!$A$1:$F$32</definedName>
    <definedName name="_xlnm.Print_Area" localSheetId="3">'1.3'!$A$1:$F$32</definedName>
    <definedName name="_xlnm.Print_Area" localSheetId="4">'1.4'!$A$1:$F$32</definedName>
    <definedName name="_xlnm.Print_Area" localSheetId="5">'2.1.1.'!$A$1:$E$33</definedName>
    <definedName name="_xlnm.Print_Area" localSheetId="6">'2.2.1_2.2.2_2.2.3'!$A$2:$H$73</definedName>
    <definedName name="_xlnm.Print_Area" localSheetId="7">'2.3.1_2.3.2_2.3.3'!$A$1:$I$61</definedName>
    <definedName name="_xlnm.Print_Area" localSheetId="8">'2.4.1_2.4.2_2.4.3'!$A$1:$M$43</definedName>
    <definedName name="_xlnm.Print_Area" localSheetId="9">'2.5.1_2.5.2_2.5.3'!$A$1:$H$73</definedName>
    <definedName name="_xlnm.Print_Area" localSheetId="10">'2.6.1_2.6.2_2.6.3'!$A$1:$G$61</definedName>
    <definedName name="_xlnm.Print_Area" localSheetId="11">'2.7.1_2.7.2_2.7.3'!$A$1:$G$43</definedName>
    <definedName name="_xlnm.Print_Area" localSheetId="12">'3.1.1'!$A$2:$E$31</definedName>
    <definedName name="_xlnm.Print_Area" localSheetId="13">'3.2.1_3.2.2_3.2.3'!$A$1:$H$55</definedName>
    <definedName name="_xlnm.Print_Area" localSheetId="14">'3.3.1_3.3.2_3.3.3'!$A$1:$K$61</definedName>
    <definedName name="_xlnm.Print_Area" localSheetId="15">'3.4.1_3.4.2_3.4.3'!$A$1:$O$37</definedName>
    <definedName name="_xlnm.Print_Area" localSheetId="16">'3.5.1_3.5.2_3.5.3'!$A$1:$H$66</definedName>
    <definedName name="_xlnm.Print_Area" localSheetId="17">'3.6.1_3.6.2_3.6.3'!$A$1:$I$61</definedName>
    <definedName name="_xlnm.Print_Area" localSheetId="18">'3.7.1_3.7.2_3.7.3'!$A$1:$G$40</definedName>
    <definedName name="_xlnm.Print_Area" localSheetId="19">'4.1.1'!$A$2:$E$33</definedName>
    <definedName name="_xlnm.Print_Area" localSheetId="20">'4.2.1_4.2.2_4.2.3'!$A$1:$K$52</definedName>
    <definedName name="_xlnm.Print_Area" localSheetId="21">'4.3.1_4.3.2_4.3.3'!$A$1:$K$61</definedName>
    <definedName name="_xlnm.Print_Area" localSheetId="22">'4.4.1_4.4.2_4.4.3'!$A$1:$K$34</definedName>
    <definedName name="_xlnm.Print_Area" localSheetId="23">'4.5.1_4.5.2_4.5.3'!$A$1:$H$52</definedName>
    <definedName name="_xlnm.Print_Area" localSheetId="24">'4.6.1_4.6.2_4.6.3'!$A$1:$G$58</definedName>
    <definedName name="_xlnm.Print_Area" localSheetId="25">'4.7.1_4.7.2_4.7.3'!$A$1:$H$34</definedName>
    <definedName name="_xlnm.Print_Area" localSheetId="0">INDICE!$A$1:$B$69</definedName>
  </definedNames>
  <calcPr calcId="145621"/>
</workbook>
</file>

<file path=xl/calcChain.xml><?xml version="1.0" encoding="utf-8"?>
<calcChain xmlns="http://schemas.openxmlformats.org/spreadsheetml/2006/main">
  <c r="M61" i="17" l="1"/>
  <c r="N61" i="17"/>
  <c r="M19" i="17"/>
  <c r="N19" i="17"/>
  <c r="M40" i="17"/>
  <c r="N40" i="17"/>
  <c r="B10" i="29" l="1"/>
  <c r="C10" i="29"/>
  <c r="D10" i="29"/>
  <c r="E10" i="29"/>
  <c r="B29" i="29"/>
  <c r="C29" i="29"/>
  <c r="D29" i="29"/>
  <c r="E29" i="29"/>
  <c r="B30" i="29"/>
  <c r="C30" i="29"/>
  <c r="D30" i="29"/>
  <c r="E30" i="29"/>
  <c r="B31" i="29"/>
  <c r="C31" i="29"/>
  <c r="D31" i="29"/>
  <c r="E31" i="29"/>
  <c r="B32" i="29"/>
  <c r="C32" i="29"/>
  <c r="D32" i="29"/>
  <c r="E32" i="29"/>
  <c r="B33" i="29"/>
  <c r="C33" i="29"/>
  <c r="D33" i="29"/>
  <c r="E33" i="29"/>
  <c r="B34" i="29"/>
  <c r="C34" i="29"/>
  <c r="D34" i="29"/>
  <c r="E34" i="29"/>
  <c r="B18" i="28"/>
  <c r="C18" i="28"/>
  <c r="D18" i="28"/>
  <c r="E18" i="28"/>
  <c r="B38" i="28"/>
  <c r="C38" i="28"/>
  <c r="D38" i="28"/>
  <c r="E38" i="28"/>
  <c r="B45" i="28"/>
  <c r="C45" i="28"/>
  <c r="B46" i="28"/>
  <c r="C46" i="28"/>
  <c r="D46" i="28"/>
  <c r="E46" i="28"/>
  <c r="B47" i="28"/>
  <c r="C47" i="28"/>
  <c r="D47" i="28"/>
  <c r="E47" i="28"/>
  <c r="B48" i="28"/>
  <c r="C48" i="28"/>
  <c r="D48" i="28"/>
  <c r="E48" i="28"/>
  <c r="B49" i="28"/>
  <c r="C49" i="28"/>
  <c r="D49" i="28"/>
  <c r="E49" i="28"/>
  <c r="B50" i="28"/>
  <c r="C50" i="28"/>
  <c r="D50" i="28"/>
  <c r="E50" i="28"/>
  <c r="B51" i="28"/>
  <c r="C51" i="28"/>
  <c r="D51" i="28"/>
  <c r="E51" i="28"/>
  <c r="B52" i="28"/>
  <c r="C52" i="28"/>
  <c r="D52" i="28"/>
  <c r="E52" i="28"/>
  <c r="B53" i="28"/>
  <c r="C53" i="28"/>
  <c r="D53" i="28"/>
  <c r="E53" i="28"/>
  <c r="B54" i="28"/>
  <c r="C54" i="28"/>
  <c r="D54" i="28"/>
  <c r="E54" i="28"/>
  <c r="B55" i="28"/>
  <c r="C55" i="28"/>
  <c r="D55" i="28"/>
  <c r="E55" i="28"/>
  <c r="B56" i="28"/>
  <c r="D56" i="28"/>
  <c r="C57" i="28"/>
  <c r="E57" i="28"/>
  <c r="B58" i="28"/>
  <c r="C58" i="28"/>
  <c r="D58" i="28"/>
  <c r="E58" i="28"/>
  <c r="G5" i="27"/>
  <c r="G7" i="27"/>
  <c r="G8" i="27"/>
  <c r="F9" i="27"/>
  <c r="G9" i="27"/>
  <c r="H9" i="27"/>
  <c r="F10" i="27"/>
  <c r="G10" i="27"/>
  <c r="H10" i="27"/>
  <c r="F11" i="27"/>
  <c r="G11" i="27"/>
  <c r="H11" i="27"/>
  <c r="F12" i="27"/>
  <c r="G12" i="27"/>
  <c r="H12" i="27"/>
  <c r="F13" i="27"/>
  <c r="G13" i="27"/>
  <c r="H13" i="27"/>
  <c r="F14" i="27"/>
  <c r="G14" i="27"/>
  <c r="H14" i="27"/>
  <c r="F15" i="27"/>
  <c r="G15" i="27"/>
  <c r="H15" i="27"/>
  <c r="B16" i="27"/>
  <c r="G16" i="27" s="1"/>
  <c r="C16" i="27"/>
  <c r="D16" i="27"/>
  <c r="D52" i="27" s="1"/>
  <c r="E16" i="27"/>
  <c r="F16" i="27"/>
  <c r="H16" i="27"/>
  <c r="G25" i="27"/>
  <c r="G26" i="27"/>
  <c r="F27" i="27"/>
  <c r="G27" i="27"/>
  <c r="H27" i="27"/>
  <c r="F28" i="27"/>
  <c r="G28" i="27"/>
  <c r="H28" i="27"/>
  <c r="F29" i="27"/>
  <c r="G29" i="27"/>
  <c r="H29" i="27"/>
  <c r="F30" i="27"/>
  <c r="G30" i="27"/>
  <c r="H30" i="27"/>
  <c r="F31" i="27"/>
  <c r="G31" i="27"/>
  <c r="H31" i="27"/>
  <c r="F32" i="27"/>
  <c r="G32" i="27"/>
  <c r="H32" i="27"/>
  <c r="F33" i="27"/>
  <c r="G33" i="27"/>
  <c r="H33" i="27"/>
  <c r="B34" i="27"/>
  <c r="G34" i="27" s="1"/>
  <c r="C34" i="27"/>
  <c r="D34" i="27"/>
  <c r="E34" i="27"/>
  <c r="F34" i="27"/>
  <c r="H34" i="27"/>
  <c r="B41" i="27"/>
  <c r="D41" i="27"/>
  <c r="G41" i="27"/>
  <c r="B43" i="27"/>
  <c r="C43" i="27"/>
  <c r="D43" i="27"/>
  <c r="B44" i="27"/>
  <c r="C44" i="27"/>
  <c r="D44" i="27"/>
  <c r="G44" i="27"/>
  <c r="B45" i="27"/>
  <c r="C45" i="27"/>
  <c r="D45" i="27"/>
  <c r="E45" i="27"/>
  <c r="F45" i="27" s="1"/>
  <c r="G45" i="27"/>
  <c r="B46" i="27"/>
  <c r="G46" i="27" s="1"/>
  <c r="C46" i="27"/>
  <c r="D46" i="27"/>
  <c r="E46" i="27"/>
  <c r="F46" i="27"/>
  <c r="B47" i="27"/>
  <c r="G47" i="27" s="1"/>
  <c r="C47" i="27"/>
  <c r="D47" i="27"/>
  <c r="E47" i="27"/>
  <c r="F47" i="27"/>
  <c r="H47" i="27"/>
  <c r="B48" i="27"/>
  <c r="C48" i="27"/>
  <c r="D48" i="27"/>
  <c r="E48" i="27"/>
  <c r="F48" i="27" s="1"/>
  <c r="G48" i="27"/>
  <c r="B49" i="27"/>
  <c r="G49" i="27" s="1"/>
  <c r="C49" i="27"/>
  <c r="D49" i="27"/>
  <c r="E49" i="27"/>
  <c r="F49" i="27"/>
  <c r="H49" i="27"/>
  <c r="B50" i="27"/>
  <c r="C50" i="27"/>
  <c r="D50" i="27"/>
  <c r="E50" i="27"/>
  <c r="F50" i="27" s="1"/>
  <c r="G50" i="27"/>
  <c r="B51" i="27"/>
  <c r="G51" i="27" s="1"/>
  <c r="C51" i="27"/>
  <c r="D51" i="27"/>
  <c r="E51" i="27"/>
  <c r="F51" i="27"/>
  <c r="H51" i="27"/>
  <c r="C52" i="27"/>
  <c r="E52" i="27"/>
  <c r="F52" i="27" s="1"/>
  <c r="B29" i="26"/>
  <c r="B34" i="26" s="1"/>
  <c r="C29" i="26"/>
  <c r="D29" i="26"/>
  <c r="D34" i="26" s="1"/>
  <c r="E29" i="26"/>
  <c r="F29" i="26"/>
  <c r="F34" i="26" s="1"/>
  <c r="G29" i="26"/>
  <c r="H29" i="26"/>
  <c r="H34" i="26" s="1"/>
  <c r="I29" i="26"/>
  <c r="J29" i="26"/>
  <c r="J34" i="26" s="1"/>
  <c r="K29" i="26"/>
  <c r="B30" i="26"/>
  <c r="C30" i="26"/>
  <c r="D30" i="26"/>
  <c r="E30" i="26"/>
  <c r="F30" i="26"/>
  <c r="G30" i="26"/>
  <c r="H30" i="26"/>
  <c r="I30" i="26"/>
  <c r="J30" i="26"/>
  <c r="K30" i="26"/>
  <c r="B31" i="26"/>
  <c r="C31" i="26"/>
  <c r="D31" i="26"/>
  <c r="E31" i="26"/>
  <c r="F31" i="26"/>
  <c r="G31" i="26"/>
  <c r="I31" i="26"/>
  <c r="J31" i="26"/>
  <c r="K31" i="26"/>
  <c r="B32" i="26"/>
  <c r="C32" i="26"/>
  <c r="D32" i="26"/>
  <c r="E32" i="26"/>
  <c r="F32" i="26"/>
  <c r="G32" i="26"/>
  <c r="H32" i="26"/>
  <c r="I32" i="26"/>
  <c r="J32" i="26"/>
  <c r="K32" i="26"/>
  <c r="B33" i="26"/>
  <c r="C33" i="26"/>
  <c r="D33" i="26"/>
  <c r="E33" i="26"/>
  <c r="F33" i="26"/>
  <c r="G33" i="26"/>
  <c r="H33" i="26"/>
  <c r="I33" i="26"/>
  <c r="J33" i="26"/>
  <c r="K33" i="26"/>
  <c r="C34" i="26"/>
  <c r="E34" i="26"/>
  <c r="G34" i="26"/>
  <c r="I34" i="26"/>
  <c r="K34" i="26"/>
  <c r="B19" i="25"/>
  <c r="C19" i="25"/>
  <c r="D19" i="25"/>
  <c r="E19" i="25"/>
  <c r="F19" i="25"/>
  <c r="G19" i="25"/>
  <c r="H19" i="25"/>
  <c r="I19" i="25"/>
  <c r="J19" i="25"/>
  <c r="K19" i="25"/>
  <c r="B40" i="25"/>
  <c r="C40" i="25"/>
  <c r="D40" i="25"/>
  <c r="E40" i="25"/>
  <c r="F40" i="25"/>
  <c r="G40" i="25"/>
  <c r="H40" i="25"/>
  <c r="I40" i="25"/>
  <c r="J40" i="25"/>
  <c r="K40" i="25"/>
  <c r="B47" i="25"/>
  <c r="C47" i="25"/>
  <c r="F47" i="25"/>
  <c r="G47" i="25"/>
  <c r="H47" i="25"/>
  <c r="I47" i="25"/>
  <c r="J47" i="25"/>
  <c r="K47" i="25"/>
  <c r="B48" i="25"/>
  <c r="C48" i="25"/>
  <c r="D48" i="25"/>
  <c r="E48" i="25"/>
  <c r="F48" i="25"/>
  <c r="G48" i="25"/>
  <c r="I48" i="25"/>
  <c r="J48" i="25"/>
  <c r="K48" i="25"/>
  <c r="B49" i="25"/>
  <c r="C49" i="25"/>
  <c r="D49" i="25"/>
  <c r="E49" i="25"/>
  <c r="F49" i="25"/>
  <c r="G49" i="25"/>
  <c r="H49" i="25"/>
  <c r="I49" i="25"/>
  <c r="J49" i="25"/>
  <c r="K49" i="25"/>
  <c r="B50" i="25"/>
  <c r="C50" i="25"/>
  <c r="D50" i="25"/>
  <c r="E50" i="25"/>
  <c r="F50" i="25"/>
  <c r="G50" i="25"/>
  <c r="H50" i="25"/>
  <c r="J50" i="25"/>
  <c r="K50" i="25"/>
  <c r="B51" i="25"/>
  <c r="C51" i="25"/>
  <c r="D51" i="25"/>
  <c r="E51" i="25"/>
  <c r="F51" i="25"/>
  <c r="G51" i="25"/>
  <c r="H51" i="25"/>
  <c r="I51" i="25"/>
  <c r="J51" i="25"/>
  <c r="K51" i="25"/>
  <c r="B52" i="25"/>
  <c r="C52" i="25"/>
  <c r="D52" i="25"/>
  <c r="E52" i="25"/>
  <c r="F52" i="25"/>
  <c r="G52" i="25"/>
  <c r="H52" i="25"/>
  <c r="J52" i="25"/>
  <c r="K52" i="25"/>
  <c r="B53" i="25"/>
  <c r="C53" i="25"/>
  <c r="D53" i="25"/>
  <c r="E53" i="25"/>
  <c r="F53" i="25"/>
  <c r="G53" i="25"/>
  <c r="H53" i="25"/>
  <c r="J53" i="25"/>
  <c r="K53" i="25"/>
  <c r="B54" i="25"/>
  <c r="C54" i="25"/>
  <c r="D54" i="25"/>
  <c r="E54" i="25"/>
  <c r="F54" i="25"/>
  <c r="G54" i="25"/>
  <c r="H54" i="25"/>
  <c r="J54" i="25"/>
  <c r="K54" i="25"/>
  <c r="B55" i="25"/>
  <c r="C55" i="25"/>
  <c r="D55" i="25"/>
  <c r="E55" i="25"/>
  <c r="F55" i="25"/>
  <c r="G55" i="25"/>
  <c r="I55" i="25"/>
  <c r="J55" i="25"/>
  <c r="K55" i="25"/>
  <c r="B56" i="25"/>
  <c r="C56" i="25"/>
  <c r="D56" i="25"/>
  <c r="E56" i="25"/>
  <c r="F56" i="25"/>
  <c r="G56" i="25"/>
  <c r="H56" i="25"/>
  <c r="I56" i="25"/>
  <c r="J56" i="25"/>
  <c r="K56" i="25"/>
  <c r="C58" i="25"/>
  <c r="E58" i="25"/>
  <c r="G58" i="25"/>
  <c r="B59" i="25"/>
  <c r="D59" i="25"/>
  <c r="F59" i="25"/>
  <c r="H59" i="25"/>
  <c r="J59" i="25"/>
  <c r="C60" i="25"/>
  <c r="E60" i="25"/>
  <c r="G60" i="25"/>
  <c r="I60" i="25"/>
  <c r="K60" i="25"/>
  <c r="B61" i="25"/>
  <c r="C61" i="25"/>
  <c r="D61" i="25"/>
  <c r="E61" i="25"/>
  <c r="F61" i="25"/>
  <c r="G61" i="25"/>
  <c r="H61" i="25"/>
  <c r="I61" i="25"/>
  <c r="J61" i="25"/>
  <c r="K61" i="25"/>
  <c r="B16" i="24"/>
  <c r="C16" i="24"/>
  <c r="D16" i="24"/>
  <c r="E16" i="24"/>
  <c r="F16" i="24"/>
  <c r="G16" i="24"/>
  <c r="H16" i="24"/>
  <c r="I16" i="24"/>
  <c r="J16" i="24"/>
  <c r="K16" i="24"/>
  <c r="B34" i="24"/>
  <c r="C34" i="24"/>
  <c r="D34" i="24"/>
  <c r="E34" i="24"/>
  <c r="F34" i="24"/>
  <c r="G34" i="24"/>
  <c r="H34" i="24"/>
  <c r="I34" i="24"/>
  <c r="J34" i="24"/>
  <c r="K34" i="24"/>
  <c r="B41" i="24"/>
  <c r="D41" i="24"/>
  <c r="F41" i="24"/>
  <c r="J41" i="24"/>
  <c r="K42" i="24"/>
  <c r="B43" i="24"/>
  <c r="C43" i="24"/>
  <c r="D43" i="24"/>
  <c r="J43" i="24"/>
  <c r="K43" i="24"/>
  <c r="C44" i="24"/>
  <c r="G44" i="24"/>
  <c r="B45" i="24"/>
  <c r="C45" i="24"/>
  <c r="D45" i="24"/>
  <c r="E45" i="24"/>
  <c r="G45" i="24"/>
  <c r="J45" i="24"/>
  <c r="K45" i="24"/>
  <c r="B46" i="24"/>
  <c r="C46" i="24"/>
  <c r="D46" i="24"/>
  <c r="E46" i="24"/>
  <c r="F46" i="24"/>
  <c r="I46" i="24"/>
  <c r="J46" i="24"/>
  <c r="K46" i="24"/>
  <c r="B47" i="24"/>
  <c r="C47" i="24"/>
  <c r="D47" i="24"/>
  <c r="E47" i="24"/>
  <c r="F47" i="24"/>
  <c r="G47" i="24"/>
  <c r="H47" i="24"/>
  <c r="J47" i="24"/>
  <c r="K47" i="24"/>
  <c r="B48" i="24"/>
  <c r="C48" i="24"/>
  <c r="D48" i="24"/>
  <c r="E48" i="24"/>
  <c r="F48" i="24"/>
  <c r="G48" i="24"/>
  <c r="H48" i="24"/>
  <c r="I48" i="24"/>
  <c r="J48" i="24"/>
  <c r="K48" i="24"/>
  <c r="B49" i="24"/>
  <c r="C49" i="24"/>
  <c r="D49" i="24"/>
  <c r="E49" i="24"/>
  <c r="F49" i="24"/>
  <c r="G49" i="24"/>
  <c r="H49" i="24"/>
  <c r="I49" i="24"/>
  <c r="J49" i="24"/>
  <c r="K49" i="24"/>
  <c r="B50" i="24"/>
  <c r="C50" i="24"/>
  <c r="D50" i="24"/>
  <c r="E50" i="24"/>
  <c r="F50" i="24"/>
  <c r="G50" i="24"/>
  <c r="H50" i="24"/>
  <c r="I50" i="24"/>
  <c r="J50" i="24"/>
  <c r="K50" i="24"/>
  <c r="B51" i="24"/>
  <c r="C51" i="24"/>
  <c r="D51" i="24"/>
  <c r="E51" i="24"/>
  <c r="F51" i="24"/>
  <c r="G51" i="24"/>
  <c r="H51" i="24"/>
  <c r="I51" i="24"/>
  <c r="J51" i="24"/>
  <c r="K51" i="24"/>
  <c r="B52" i="24"/>
  <c r="C52" i="24"/>
  <c r="D52" i="24"/>
  <c r="E52" i="24"/>
  <c r="F52" i="24"/>
  <c r="G52" i="24"/>
  <c r="H52" i="24"/>
  <c r="I52" i="24"/>
  <c r="J52" i="24"/>
  <c r="K52" i="24"/>
  <c r="B29" i="23"/>
  <c r="C29" i="23"/>
  <c r="D29" i="23"/>
  <c r="E29" i="23"/>
  <c r="B30" i="23"/>
  <c r="B33" i="23" s="1"/>
  <c r="C30" i="23"/>
  <c r="D30" i="23"/>
  <c r="D33" i="23" s="1"/>
  <c r="E30" i="23"/>
  <c r="B31" i="23"/>
  <c r="C31" i="23"/>
  <c r="D31" i="23"/>
  <c r="E31" i="23"/>
  <c r="B32" i="23"/>
  <c r="C32" i="23"/>
  <c r="D32" i="23"/>
  <c r="C33" i="23"/>
  <c r="H52" i="27" l="1"/>
  <c r="B52" i="27"/>
  <c r="G52" i="27" s="1"/>
  <c r="H50" i="27"/>
  <c r="H48" i="27"/>
  <c r="H45" i="27"/>
  <c r="F39" i="21"/>
  <c r="G39" i="21" s="1"/>
  <c r="E39" i="21"/>
  <c r="C39" i="21"/>
  <c r="D39" i="21" s="1"/>
  <c r="B39" i="21"/>
  <c r="F38" i="21"/>
  <c r="G38" i="21" s="1"/>
  <c r="E38" i="21"/>
  <c r="C38" i="21"/>
  <c r="D38" i="21" s="1"/>
  <c r="B38" i="21"/>
  <c r="G37" i="21"/>
  <c r="D37" i="21"/>
  <c r="F36" i="21"/>
  <c r="G36" i="21" s="1"/>
  <c r="E36" i="21"/>
  <c r="C36" i="21"/>
  <c r="D36" i="21" s="1"/>
  <c r="B36" i="21"/>
  <c r="F35" i="21"/>
  <c r="G35" i="21" s="1"/>
  <c r="E35" i="21"/>
  <c r="C35" i="21"/>
  <c r="D35" i="21" s="1"/>
  <c r="B35" i="21"/>
  <c r="F34" i="21"/>
  <c r="G34" i="21" s="1"/>
  <c r="E34" i="21"/>
  <c r="C34" i="21"/>
  <c r="D34" i="21" s="1"/>
  <c r="B34" i="21"/>
  <c r="F33" i="21"/>
  <c r="G33" i="21" s="1"/>
  <c r="E33" i="21"/>
  <c r="C33" i="21"/>
  <c r="D33" i="21" s="1"/>
  <c r="B33" i="21"/>
  <c r="F26" i="21"/>
  <c r="G26" i="21" s="1"/>
  <c r="E26" i="21"/>
  <c r="C26" i="21"/>
  <c r="D26" i="21" s="1"/>
  <c r="B26" i="21"/>
  <c r="G25" i="21"/>
  <c r="D25" i="21"/>
  <c r="G24" i="21"/>
  <c r="D24" i="21"/>
  <c r="G22" i="21"/>
  <c r="D22" i="21"/>
  <c r="G21" i="21"/>
  <c r="D21" i="21"/>
  <c r="G20" i="21"/>
  <c r="D20" i="21"/>
  <c r="G19" i="21"/>
  <c r="D19" i="21"/>
  <c r="F12" i="21"/>
  <c r="G12" i="21" s="1"/>
  <c r="E12" i="21"/>
  <c r="E40" i="21" s="1"/>
  <c r="C12" i="21"/>
  <c r="C40" i="21" s="1"/>
  <c r="D40" i="21" s="1"/>
  <c r="B12" i="21"/>
  <c r="B40" i="21" s="1"/>
  <c r="G11" i="21"/>
  <c r="D11" i="21"/>
  <c r="G10" i="21"/>
  <c r="D10" i="21"/>
  <c r="G9" i="21"/>
  <c r="D9" i="21"/>
  <c r="G8" i="21"/>
  <c r="D8" i="21"/>
  <c r="G7" i="21"/>
  <c r="D7" i="21"/>
  <c r="G6" i="21"/>
  <c r="D6" i="21"/>
  <c r="G5" i="21"/>
  <c r="D5" i="21"/>
  <c r="E60" i="20"/>
  <c r="D60" i="20"/>
  <c r="C60" i="20"/>
  <c r="B60" i="20"/>
  <c r="E59" i="20"/>
  <c r="D59" i="20"/>
  <c r="C59" i="20"/>
  <c r="B59" i="20"/>
  <c r="E58" i="20"/>
  <c r="D58" i="20"/>
  <c r="C58" i="20"/>
  <c r="B58" i="20"/>
  <c r="E57" i="20"/>
  <c r="D57" i="20"/>
  <c r="C57" i="20"/>
  <c r="B57" i="20"/>
  <c r="E56" i="20"/>
  <c r="D56" i="20"/>
  <c r="C56" i="20"/>
  <c r="B56" i="20"/>
  <c r="E55" i="20"/>
  <c r="D55" i="20"/>
  <c r="C55" i="20"/>
  <c r="B55" i="20"/>
  <c r="E54" i="20"/>
  <c r="D54" i="20"/>
  <c r="C54" i="20"/>
  <c r="B54" i="20"/>
  <c r="E53" i="20"/>
  <c r="D53" i="20"/>
  <c r="C53" i="20"/>
  <c r="B53" i="20"/>
  <c r="E52" i="20"/>
  <c r="D52" i="20"/>
  <c r="C52" i="20"/>
  <c r="B52" i="20"/>
  <c r="E51" i="20"/>
  <c r="D51" i="20"/>
  <c r="C51" i="20"/>
  <c r="B51" i="20"/>
  <c r="E50" i="20"/>
  <c r="D50" i="20"/>
  <c r="C50" i="20"/>
  <c r="B50" i="20"/>
  <c r="E49" i="20"/>
  <c r="D49" i="20"/>
  <c r="C49" i="20"/>
  <c r="B49" i="20"/>
  <c r="E48" i="20"/>
  <c r="E61" i="20" s="1"/>
  <c r="D48" i="20"/>
  <c r="D61" i="20" s="1"/>
  <c r="C48" i="20"/>
  <c r="B48" i="20"/>
  <c r="C47" i="20"/>
  <c r="C61" i="20" s="1"/>
  <c r="B47" i="20"/>
  <c r="B61" i="20" s="1"/>
  <c r="E40" i="20"/>
  <c r="D40" i="20"/>
  <c r="C40" i="20"/>
  <c r="B40" i="20"/>
  <c r="E19" i="20"/>
  <c r="D19" i="20"/>
  <c r="C19" i="20"/>
  <c r="B19" i="20"/>
  <c r="E63" i="19"/>
  <c r="H63" i="19" s="1"/>
  <c r="D63" i="19"/>
  <c r="C63" i="19"/>
  <c r="G63" i="19" s="1"/>
  <c r="B63" i="19"/>
  <c r="E62" i="19"/>
  <c r="H62" i="19" s="1"/>
  <c r="D62" i="19"/>
  <c r="C62" i="19"/>
  <c r="G62" i="19" s="1"/>
  <c r="B62" i="19"/>
  <c r="E61" i="19"/>
  <c r="H61" i="19" s="1"/>
  <c r="D61" i="19"/>
  <c r="C61" i="19"/>
  <c r="G61" i="19" s="1"/>
  <c r="B61" i="19"/>
  <c r="E60" i="19"/>
  <c r="H60" i="19" s="1"/>
  <c r="D60" i="19"/>
  <c r="C60" i="19"/>
  <c r="G60" i="19" s="1"/>
  <c r="B60" i="19"/>
  <c r="E59" i="19"/>
  <c r="H59" i="19" s="1"/>
  <c r="D59" i="19"/>
  <c r="C59" i="19"/>
  <c r="G59" i="19" s="1"/>
  <c r="B59" i="19"/>
  <c r="E58" i="19"/>
  <c r="H58" i="19" s="1"/>
  <c r="D58" i="19"/>
  <c r="C58" i="19"/>
  <c r="G58" i="19" s="1"/>
  <c r="B58" i="19"/>
  <c r="E57" i="19"/>
  <c r="H57" i="19" s="1"/>
  <c r="D57" i="19"/>
  <c r="C57" i="19"/>
  <c r="G57" i="19" s="1"/>
  <c r="B57" i="19"/>
  <c r="D56" i="19"/>
  <c r="B56" i="19"/>
  <c r="H55" i="19"/>
  <c r="G55" i="19"/>
  <c r="F55" i="19"/>
  <c r="F54" i="19"/>
  <c r="D54" i="19"/>
  <c r="H54" i="19" s="1"/>
  <c r="B54" i="19"/>
  <c r="G54" i="19" s="1"/>
  <c r="F53" i="19"/>
  <c r="D53" i="19"/>
  <c r="H53" i="19" s="1"/>
  <c r="B53" i="19"/>
  <c r="G53" i="19" s="1"/>
  <c r="H52" i="19"/>
  <c r="G52" i="19"/>
  <c r="F52" i="19"/>
  <c r="E51" i="19"/>
  <c r="H51" i="19" s="1"/>
  <c r="C51" i="19"/>
  <c r="C64" i="19" s="1"/>
  <c r="D50" i="19"/>
  <c r="B50" i="19"/>
  <c r="F49" i="19"/>
  <c r="D49" i="19"/>
  <c r="D64" i="19" s="1"/>
  <c r="B49" i="19"/>
  <c r="B64" i="19" s="1"/>
  <c r="E42" i="19"/>
  <c r="H42" i="19" s="1"/>
  <c r="D42" i="19"/>
  <c r="C42" i="19"/>
  <c r="G42" i="19" s="1"/>
  <c r="B42" i="19"/>
  <c r="H41" i="19"/>
  <c r="G41" i="19"/>
  <c r="F41" i="19"/>
  <c r="H40" i="19"/>
  <c r="G40" i="19"/>
  <c r="F40" i="19"/>
  <c r="H39" i="19"/>
  <c r="G39" i="19"/>
  <c r="F39" i="19"/>
  <c r="H38" i="19"/>
  <c r="G38" i="19"/>
  <c r="F38" i="19"/>
  <c r="H37" i="19"/>
  <c r="G37" i="19"/>
  <c r="F37" i="19"/>
  <c r="H36" i="19"/>
  <c r="G36" i="19"/>
  <c r="F36" i="19"/>
  <c r="H35" i="19"/>
  <c r="G35" i="19"/>
  <c r="F35" i="19"/>
  <c r="F29" i="19"/>
  <c r="F42" i="19" s="1"/>
  <c r="E20" i="19"/>
  <c r="H20" i="19" s="1"/>
  <c r="D20" i="19"/>
  <c r="C20" i="19"/>
  <c r="G20" i="19" s="1"/>
  <c r="B20" i="19"/>
  <c r="H19" i="19"/>
  <c r="G19" i="19"/>
  <c r="F19" i="19"/>
  <c r="H18" i="19"/>
  <c r="G18" i="19"/>
  <c r="F18" i="19"/>
  <c r="H17" i="19"/>
  <c r="G17" i="19"/>
  <c r="F17" i="19"/>
  <c r="H16" i="19"/>
  <c r="G16" i="19"/>
  <c r="F16" i="19"/>
  <c r="H15" i="19"/>
  <c r="G15" i="19"/>
  <c r="F15" i="19"/>
  <c r="H14" i="19"/>
  <c r="G14" i="19"/>
  <c r="F14" i="19"/>
  <c r="H13" i="19"/>
  <c r="G13" i="19"/>
  <c r="F13" i="19"/>
  <c r="H11" i="19"/>
  <c r="G11" i="19"/>
  <c r="F11" i="19"/>
  <c r="H10" i="19"/>
  <c r="G10" i="19"/>
  <c r="F10" i="19"/>
  <c r="H9" i="19"/>
  <c r="G9" i="19"/>
  <c r="F9" i="19"/>
  <c r="H8" i="19"/>
  <c r="G8" i="19"/>
  <c r="F8" i="19"/>
  <c r="H7" i="19"/>
  <c r="G7" i="19"/>
  <c r="F7" i="19"/>
  <c r="H5" i="19"/>
  <c r="G5" i="19"/>
  <c r="F5" i="19"/>
  <c r="O36" i="18"/>
  <c r="N36" i="18"/>
  <c r="L36" i="18"/>
  <c r="K36" i="18"/>
  <c r="I36" i="18"/>
  <c r="H36" i="18"/>
  <c r="F36" i="18"/>
  <c r="E36" i="18"/>
  <c r="C36" i="18"/>
  <c r="B36" i="18"/>
  <c r="P35" i="18"/>
  <c r="O35" i="18"/>
  <c r="O37" i="18" s="1"/>
  <c r="N35" i="18"/>
  <c r="M35" i="18"/>
  <c r="L35" i="18"/>
  <c r="L37" i="18" s="1"/>
  <c r="K35" i="18"/>
  <c r="I35" i="18"/>
  <c r="H35" i="18"/>
  <c r="F35" i="18"/>
  <c r="E35" i="18"/>
  <c r="C35" i="18"/>
  <c r="B35" i="18"/>
  <c r="P34" i="18"/>
  <c r="N33" i="18"/>
  <c r="I33" i="18"/>
  <c r="H33" i="18"/>
  <c r="F33" i="18"/>
  <c r="E33" i="18"/>
  <c r="C33" i="18"/>
  <c r="B33" i="18"/>
  <c r="N32" i="18"/>
  <c r="N37" i="18" s="1"/>
  <c r="I32" i="18"/>
  <c r="H32" i="18"/>
  <c r="F32" i="18"/>
  <c r="E32" i="18"/>
  <c r="C32" i="18"/>
  <c r="B32" i="18"/>
  <c r="K31" i="18"/>
  <c r="K37" i="18" s="1"/>
  <c r="I31" i="18"/>
  <c r="I37" i="18" s="1"/>
  <c r="H31" i="18"/>
  <c r="H37" i="18" s="1"/>
  <c r="F31" i="18"/>
  <c r="F37" i="18" s="1"/>
  <c r="E31" i="18"/>
  <c r="E37" i="18" s="1"/>
  <c r="C31" i="18"/>
  <c r="C37" i="18" s="1"/>
  <c r="B31" i="18"/>
  <c r="B37" i="18" s="1"/>
  <c r="O24" i="18"/>
  <c r="P24" i="18" s="1"/>
  <c r="N24" i="18"/>
  <c r="L24" i="18"/>
  <c r="K24" i="18"/>
  <c r="I24" i="18"/>
  <c r="J24" i="18" s="1"/>
  <c r="H24" i="18"/>
  <c r="F24" i="18"/>
  <c r="E24" i="18"/>
  <c r="G24" i="18" s="1"/>
  <c r="C24" i="18"/>
  <c r="D24" i="18" s="1"/>
  <c r="B24" i="18"/>
  <c r="P23" i="18"/>
  <c r="M23" i="18"/>
  <c r="J23" i="18"/>
  <c r="J36" i="18" s="1"/>
  <c r="G23" i="18"/>
  <c r="G36" i="18" s="1"/>
  <c r="D23" i="18"/>
  <c r="D36" i="18" s="1"/>
  <c r="J22" i="18"/>
  <c r="J35" i="18" s="1"/>
  <c r="G22" i="18"/>
  <c r="G35" i="18" s="1"/>
  <c r="D22" i="18"/>
  <c r="D35" i="18" s="1"/>
  <c r="P20" i="18"/>
  <c r="M20" i="18"/>
  <c r="J20" i="18"/>
  <c r="J33" i="18" s="1"/>
  <c r="G20" i="18"/>
  <c r="G33" i="18" s="1"/>
  <c r="D20" i="18"/>
  <c r="D33" i="18" s="1"/>
  <c r="P19" i="18"/>
  <c r="M19" i="18"/>
  <c r="J19" i="18"/>
  <c r="J32" i="18" s="1"/>
  <c r="G19" i="18"/>
  <c r="G32" i="18" s="1"/>
  <c r="D19" i="18"/>
  <c r="D32" i="18" s="1"/>
  <c r="P18" i="18"/>
  <c r="M18" i="18"/>
  <c r="M24" i="18" s="1"/>
  <c r="J18" i="18"/>
  <c r="J31" i="18" s="1"/>
  <c r="J37" i="18" s="1"/>
  <c r="G18" i="18"/>
  <c r="G31" i="18" s="1"/>
  <c r="D18" i="18"/>
  <c r="D31" i="18" s="1"/>
  <c r="D37" i="18" s="1"/>
  <c r="O11" i="18"/>
  <c r="P11" i="18" s="1"/>
  <c r="N11" i="18"/>
  <c r="L11" i="18"/>
  <c r="K11" i="18"/>
  <c r="I11" i="18"/>
  <c r="J11" i="18" s="1"/>
  <c r="H11" i="18"/>
  <c r="F11" i="18"/>
  <c r="E11" i="18"/>
  <c r="G11" i="18" s="1"/>
  <c r="C11" i="18"/>
  <c r="D11" i="18" s="1"/>
  <c r="B11" i="18"/>
  <c r="P10" i="18"/>
  <c r="P36" i="18" s="1"/>
  <c r="M10" i="18"/>
  <c r="M36" i="18" s="1"/>
  <c r="P7" i="18"/>
  <c r="P33" i="18" s="1"/>
  <c r="M7" i="18"/>
  <c r="M33" i="18" s="1"/>
  <c r="P6" i="18"/>
  <c r="P32" i="18" s="1"/>
  <c r="M6" i="18"/>
  <c r="M32" i="18" s="1"/>
  <c r="P5" i="18"/>
  <c r="P31" i="18" s="1"/>
  <c r="M5" i="18"/>
  <c r="M31" i="18" s="1"/>
  <c r="M37" i="18" s="1"/>
  <c r="K60" i="17"/>
  <c r="J60" i="17"/>
  <c r="I60" i="17"/>
  <c r="H60" i="17"/>
  <c r="G60" i="17"/>
  <c r="F60" i="17"/>
  <c r="E60" i="17"/>
  <c r="D60" i="17"/>
  <c r="C60" i="17"/>
  <c r="B60" i="17"/>
  <c r="J59" i="17"/>
  <c r="G59" i="17"/>
  <c r="F59" i="17"/>
  <c r="E59" i="17"/>
  <c r="D59" i="17"/>
  <c r="C59" i="17"/>
  <c r="B59" i="17"/>
  <c r="J58" i="17"/>
  <c r="H58" i="17"/>
  <c r="G58" i="17"/>
  <c r="F58" i="17"/>
  <c r="E58" i="17"/>
  <c r="D58" i="17"/>
  <c r="C58" i="17"/>
  <c r="B58" i="17"/>
  <c r="D57" i="17"/>
  <c r="B57" i="17"/>
  <c r="I56" i="17"/>
  <c r="H56" i="17"/>
  <c r="G56" i="17"/>
  <c r="F56" i="17"/>
  <c r="E56" i="17"/>
  <c r="D56" i="17"/>
  <c r="C56" i="17"/>
  <c r="B56" i="17"/>
  <c r="K55" i="17"/>
  <c r="H55" i="17"/>
  <c r="H61" i="17" s="1"/>
  <c r="G55" i="17"/>
  <c r="F55" i="17"/>
  <c r="E55" i="17"/>
  <c r="D55" i="17"/>
  <c r="C55" i="17"/>
  <c r="B55" i="17"/>
  <c r="G54" i="17"/>
  <c r="E54" i="17"/>
  <c r="D54" i="17"/>
  <c r="C54" i="17"/>
  <c r="B54" i="17"/>
  <c r="D53" i="17"/>
  <c r="B53" i="17"/>
  <c r="F52" i="17"/>
  <c r="D52" i="17"/>
  <c r="B52" i="17"/>
  <c r="J51" i="17"/>
  <c r="G51" i="17"/>
  <c r="F51" i="17"/>
  <c r="E51" i="17"/>
  <c r="D51" i="17"/>
  <c r="C51" i="17"/>
  <c r="B51" i="17"/>
  <c r="K50" i="17"/>
  <c r="K61" i="17" s="1"/>
  <c r="J50" i="17"/>
  <c r="G50" i="17"/>
  <c r="F50" i="17"/>
  <c r="E50" i="17"/>
  <c r="D50" i="17"/>
  <c r="C50" i="17"/>
  <c r="B50" i="17"/>
  <c r="J49" i="17"/>
  <c r="G49" i="17"/>
  <c r="F49" i="17"/>
  <c r="E49" i="17"/>
  <c r="D49" i="17"/>
  <c r="C49" i="17"/>
  <c r="B49" i="17"/>
  <c r="J48" i="17"/>
  <c r="J61" i="17" s="1"/>
  <c r="G48" i="17"/>
  <c r="F48" i="17"/>
  <c r="F61" i="17" s="1"/>
  <c r="E48" i="17"/>
  <c r="E61" i="17" s="1"/>
  <c r="D48" i="17"/>
  <c r="D61" i="17" s="1"/>
  <c r="C48" i="17"/>
  <c r="B48" i="17"/>
  <c r="B61" i="17" s="1"/>
  <c r="I47" i="17"/>
  <c r="I61" i="17" s="1"/>
  <c r="G47" i="17"/>
  <c r="G61" i="17" s="1"/>
  <c r="C47" i="17"/>
  <c r="C61" i="17" s="1"/>
  <c r="K40" i="17"/>
  <c r="J40" i="17"/>
  <c r="I40" i="17"/>
  <c r="H40" i="17"/>
  <c r="G40" i="17"/>
  <c r="F40" i="17"/>
  <c r="E40" i="17"/>
  <c r="D40" i="17"/>
  <c r="C40" i="17"/>
  <c r="B40" i="17"/>
  <c r="K19" i="17"/>
  <c r="J19" i="17"/>
  <c r="I19" i="17"/>
  <c r="H19" i="17"/>
  <c r="G19" i="17"/>
  <c r="F19" i="17"/>
  <c r="E19" i="17"/>
  <c r="D19" i="17"/>
  <c r="C19" i="17"/>
  <c r="B19" i="17"/>
  <c r="E54" i="16"/>
  <c r="D54" i="16"/>
  <c r="C54" i="16"/>
  <c r="B54" i="16"/>
  <c r="E53" i="16"/>
  <c r="H53" i="16" s="1"/>
  <c r="D53" i="16"/>
  <c r="C53" i="16"/>
  <c r="G53" i="16" s="1"/>
  <c r="B53" i="16"/>
  <c r="E52" i="16"/>
  <c r="H52" i="16" s="1"/>
  <c r="D52" i="16"/>
  <c r="C52" i="16"/>
  <c r="G52" i="16" s="1"/>
  <c r="B52" i="16"/>
  <c r="E51" i="16"/>
  <c r="D51" i="16"/>
  <c r="C51" i="16"/>
  <c r="B51" i="16"/>
  <c r="E50" i="16"/>
  <c r="H50" i="16" s="1"/>
  <c r="D50" i="16"/>
  <c r="C50" i="16"/>
  <c r="G50" i="16" s="1"/>
  <c r="B50" i="16"/>
  <c r="D49" i="16"/>
  <c r="B49" i="16"/>
  <c r="E48" i="16"/>
  <c r="D48" i="16"/>
  <c r="C48" i="16"/>
  <c r="B48" i="16"/>
  <c r="D47" i="16"/>
  <c r="B47" i="16"/>
  <c r="D45" i="16"/>
  <c r="B45" i="16"/>
  <c r="E44" i="16"/>
  <c r="C44" i="16"/>
  <c r="D43" i="16"/>
  <c r="B43" i="16"/>
  <c r="E36" i="16"/>
  <c r="H36" i="16" s="1"/>
  <c r="D36" i="16"/>
  <c r="C36" i="16"/>
  <c r="G36" i="16" s="1"/>
  <c r="B36" i="16"/>
  <c r="H35" i="16"/>
  <c r="G35" i="16"/>
  <c r="F35" i="16"/>
  <c r="H34" i="16"/>
  <c r="G34" i="16"/>
  <c r="F34" i="16"/>
  <c r="H33" i="16"/>
  <c r="G33" i="16"/>
  <c r="F33" i="16"/>
  <c r="H32" i="16"/>
  <c r="G32" i="16"/>
  <c r="F32" i="16"/>
  <c r="H31" i="16"/>
  <c r="G31" i="16"/>
  <c r="F31" i="16"/>
  <c r="H29" i="16"/>
  <c r="G29" i="16"/>
  <c r="F29" i="16"/>
  <c r="E17" i="16"/>
  <c r="E55" i="16" s="1"/>
  <c r="D17" i="16"/>
  <c r="D55" i="16" s="1"/>
  <c r="C17" i="16"/>
  <c r="C55" i="16" s="1"/>
  <c r="G55" i="16" s="1"/>
  <c r="B17" i="16"/>
  <c r="B55" i="16" s="1"/>
  <c r="H16" i="16"/>
  <c r="G16" i="16"/>
  <c r="F16" i="16"/>
  <c r="H15" i="16"/>
  <c r="G15" i="16"/>
  <c r="F15" i="16"/>
  <c r="H14" i="16"/>
  <c r="G14" i="16"/>
  <c r="F14" i="16"/>
  <c r="H13" i="16"/>
  <c r="G13" i="16"/>
  <c r="F13" i="16"/>
  <c r="H12" i="16"/>
  <c r="G12" i="16"/>
  <c r="F12" i="16"/>
  <c r="H10" i="16"/>
  <c r="G10" i="16"/>
  <c r="F10" i="16"/>
  <c r="H6" i="16"/>
  <c r="G6" i="16"/>
  <c r="F6" i="16"/>
  <c r="E30" i="15"/>
  <c r="D30" i="15"/>
  <c r="C30" i="15"/>
  <c r="B30" i="15"/>
  <c r="E29" i="15"/>
  <c r="E31" i="15" s="1"/>
  <c r="D29" i="15"/>
  <c r="D31" i="15" s="1"/>
  <c r="C29" i="15"/>
  <c r="C31" i="15" s="1"/>
  <c r="B29" i="15"/>
  <c r="B31" i="15" s="1"/>
  <c r="E25" i="15"/>
  <c r="D25" i="15"/>
  <c r="C25" i="15"/>
  <c r="B25" i="15"/>
  <c r="E19" i="15"/>
  <c r="D19" i="15"/>
  <c r="C19" i="15"/>
  <c r="B19" i="15"/>
  <c r="E13" i="15"/>
  <c r="D13" i="15"/>
  <c r="C13" i="15"/>
  <c r="B13" i="15"/>
  <c r="E7" i="15"/>
  <c r="D7" i="15"/>
  <c r="C7" i="15"/>
  <c r="B7" i="15"/>
  <c r="H55" i="16" l="1"/>
  <c r="F55" i="16"/>
  <c r="G37" i="18"/>
  <c r="P37" i="18"/>
  <c r="G64" i="19"/>
  <c r="G17" i="16"/>
  <c r="F36" i="16"/>
  <c r="F52" i="16"/>
  <c r="F20" i="19"/>
  <c r="H49" i="19"/>
  <c r="G51" i="19"/>
  <c r="F57" i="19"/>
  <c r="F59" i="19"/>
  <c r="F61" i="19"/>
  <c r="F63" i="19"/>
  <c r="E64" i="19"/>
  <c r="D12" i="21"/>
  <c r="F40" i="21"/>
  <c r="G40" i="21" s="1"/>
  <c r="F17" i="16"/>
  <c r="H17" i="16"/>
  <c r="F50" i="16"/>
  <c r="F53" i="16"/>
  <c r="M11" i="18"/>
  <c r="G49" i="19"/>
  <c r="F51" i="19"/>
  <c r="F58" i="19"/>
  <c r="F60" i="19"/>
  <c r="F62" i="19"/>
  <c r="H64" i="19" l="1"/>
  <c r="F64" i="19"/>
  <c r="F42" i="13" l="1"/>
  <c r="G42" i="13" s="1"/>
  <c r="E42" i="13"/>
  <c r="C42" i="13"/>
  <c r="D42" i="13" s="1"/>
  <c r="B42" i="13"/>
  <c r="F41" i="13"/>
  <c r="G41" i="13" s="1"/>
  <c r="E41" i="13"/>
  <c r="C41" i="13"/>
  <c r="D41" i="13" s="1"/>
  <c r="B41" i="13"/>
  <c r="F40" i="13"/>
  <c r="G40" i="13" s="1"/>
  <c r="E40" i="13"/>
  <c r="C40" i="13"/>
  <c r="B40" i="13"/>
  <c r="D40" i="13" s="1"/>
  <c r="F39" i="13"/>
  <c r="G39" i="13" s="1"/>
  <c r="E39" i="13"/>
  <c r="C39" i="13"/>
  <c r="D39" i="13" s="1"/>
  <c r="B39" i="13"/>
  <c r="F38" i="13"/>
  <c r="G38" i="13" s="1"/>
  <c r="E38" i="13"/>
  <c r="C38" i="13"/>
  <c r="B38" i="13"/>
  <c r="D38" i="13" s="1"/>
  <c r="F37" i="13"/>
  <c r="G37" i="13" s="1"/>
  <c r="E37" i="13"/>
  <c r="C37" i="13"/>
  <c r="B37" i="13"/>
  <c r="D37" i="13" s="1"/>
  <c r="F36" i="13"/>
  <c r="G36" i="13" s="1"/>
  <c r="E36" i="13"/>
  <c r="C36" i="13"/>
  <c r="B36" i="13"/>
  <c r="D36" i="13" s="1"/>
  <c r="F35" i="13"/>
  <c r="G35" i="13" s="1"/>
  <c r="E35" i="13"/>
  <c r="E43" i="13" s="1"/>
  <c r="C35" i="13"/>
  <c r="C43" i="13" s="1"/>
  <c r="D43" i="13" s="1"/>
  <c r="B35" i="13"/>
  <c r="B43" i="13" s="1"/>
  <c r="F28" i="13"/>
  <c r="G28" i="13" s="1"/>
  <c r="E28" i="13"/>
  <c r="C28" i="13"/>
  <c r="B28" i="13"/>
  <c r="D28" i="13" s="1"/>
  <c r="G27" i="13"/>
  <c r="D27" i="13"/>
  <c r="G26" i="13"/>
  <c r="D26" i="13"/>
  <c r="G25" i="13"/>
  <c r="D25" i="13"/>
  <c r="G24" i="13"/>
  <c r="D24" i="13"/>
  <c r="G23" i="13"/>
  <c r="D23" i="13"/>
  <c r="G22" i="13"/>
  <c r="D22" i="13"/>
  <c r="G21" i="13"/>
  <c r="D21" i="13"/>
  <c r="G20" i="13"/>
  <c r="D20" i="13"/>
  <c r="F13" i="13"/>
  <c r="G13" i="13" s="1"/>
  <c r="E13" i="13"/>
  <c r="C13" i="13"/>
  <c r="B13" i="13"/>
  <c r="D13" i="13" s="1"/>
  <c r="G12" i="13"/>
  <c r="D12" i="13"/>
  <c r="G11" i="13"/>
  <c r="D11" i="13"/>
  <c r="G10" i="13"/>
  <c r="D10" i="13"/>
  <c r="G9" i="13"/>
  <c r="D9" i="13"/>
  <c r="G8" i="13"/>
  <c r="D8" i="13"/>
  <c r="G7" i="13"/>
  <c r="D7" i="13"/>
  <c r="G6" i="13"/>
  <c r="D6" i="13"/>
  <c r="G5" i="13"/>
  <c r="D5" i="13"/>
  <c r="E60" i="12"/>
  <c r="D60" i="12"/>
  <c r="C60" i="12"/>
  <c r="B60" i="12"/>
  <c r="E59" i="12"/>
  <c r="D59" i="12"/>
  <c r="C59" i="12"/>
  <c r="B59" i="12"/>
  <c r="E58" i="12"/>
  <c r="D58" i="12"/>
  <c r="C58" i="12"/>
  <c r="B58" i="12"/>
  <c r="E57" i="12"/>
  <c r="D57" i="12"/>
  <c r="C57" i="12"/>
  <c r="B57" i="12"/>
  <c r="E56" i="12"/>
  <c r="D56" i="12"/>
  <c r="C56" i="12"/>
  <c r="B56" i="12"/>
  <c r="E55" i="12"/>
  <c r="D55" i="12"/>
  <c r="C55" i="12"/>
  <c r="B55" i="12"/>
  <c r="E54" i="12"/>
  <c r="D54" i="12"/>
  <c r="C54" i="12"/>
  <c r="B54" i="12"/>
  <c r="E53" i="12"/>
  <c r="D53" i="12"/>
  <c r="C53" i="12"/>
  <c r="B53" i="12"/>
  <c r="E52" i="12"/>
  <c r="D52" i="12"/>
  <c r="C52" i="12"/>
  <c r="B52" i="12"/>
  <c r="E51" i="12"/>
  <c r="D51" i="12"/>
  <c r="C51" i="12"/>
  <c r="B51" i="12"/>
  <c r="E50" i="12"/>
  <c r="D50" i="12"/>
  <c r="C50" i="12"/>
  <c r="B50" i="12"/>
  <c r="E49" i="12"/>
  <c r="D49" i="12"/>
  <c r="C49" i="12"/>
  <c r="B49" i="12"/>
  <c r="E48" i="12"/>
  <c r="E61" i="12" s="1"/>
  <c r="D48" i="12"/>
  <c r="D61" i="12" s="1"/>
  <c r="C48" i="12"/>
  <c r="B48" i="12"/>
  <c r="B61" i="12" s="1"/>
  <c r="C47" i="12"/>
  <c r="C61" i="12" s="1"/>
  <c r="E40" i="12"/>
  <c r="D40" i="12"/>
  <c r="C40" i="12"/>
  <c r="B40" i="12"/>
  <c r="E19" i="12"/>
  <c r="D19" i="12"/>
  <c r="C19" i="12"/>
  <c r="B19" i="12"/>
  <c r="E72" i="11"/>
  <c r="H72" i="11" s="1"/>
  <c r="D72" i="11"/>
  <c r="C72" i="11"/>
  <c r="G72" i="11" s="1"/>
  <c r="B72" i="11"/>
  <c r="E71" i="11"/>
  <c r="H71" i="11" s="1"/>
  <c r="D71" i="11"/>
  <c r="C71" i="11"/>
  <c r="G71" i="11" s="1"/>
  <c r="B71" i="11"/>
  <c r="E70" i="11"/>
  <c r="H70" i="11" s="1"/>
  <c r="D70" i="11"/>
  <c r="C70" i="11"/>
  <c r="G70" i="11" s="1"/>
  <c r="B70" i="11"/>
  <c r="E69" i="11"/>
  <c r="H69" i="11" s="1"/>
  <c r="D69" i="11"/>
  <c r="C69" i="11"/>
  <c r="G69" i="11" s="1"/>
  <c r="B69" i="11"/>
  <c r="E68" i="11"/>
  <c r="H68" i="11" s="1"/>
  <c r="D68" i="11"/>
  <c r="C68" i="11"/>
  <c r="G68" i="11" s="1"/>
  <c r="B68" i="11"/>
  <c r="E67" i="11"/>
  <c r="H67" i="11" s="1"/>
  <c r="D67" i="11"/>
  <c r="C67" i="11"/>
  <c r="G67" i="11" s="1"/>
  <c r="B67" i="11"/>
  <c r="E66" i="11"/>
  <c r="H66" i="11" s="1"/>
  <c r="D66" i="11"/>
  <c r="C66" i="11"/>
  <c r="G66" i="11" s="1"/>
  <c r="B66" i="11"/>
  <c r="E65" i="11"/>
  <c r="H65" i="11" s="1"/>
  <c r="D65" i="11"/>
  <c r="C65" i="11"/>
  <c r="G65" i="11" s="1"/>
  <c r="B65" i="11"/>
  <c r="E64" i="11"/>
  <c r="H64" i="11" s="1"/>
  <c r="D64" i="11"/>
  <c r="C64" i="11"/>
  <c r="G64" i="11" s="1"/>
  <c r="B64" i="11"/>
  <c r="E63" i="11"/>
  <c r="H63" i="11" s="1"/>
  <c r="D63" i="11"/>
  <c r="C63" i="11"/>
  <c r="G63" i="11" s="1"/>
  <c r="B63" i="11"/>
  <c r="E62" i="11"/>
  <c r="H62" i="11" s="1"/>
  <c r="D62" i="11"/>
  <c r="C62" i="11"/>
  <c r="G62" i="11" s="1"/>
  <c r="B62" i="11"/>
  <c r="E61" i="11"/>
  <c r="H61" i="11" s="1"/>
  <c r="D61" i="11"/>
  <c r="C61" i="11"/>
  <c r="G61" i="11" s="1"/>
  <c r="B61" i="11"/>
  <c r="E60" i="11"/>
  <c r="H60" i="11" s="1"/>
  <c r="D60" i="11"/>
  <c r="C60" i="11"/>
  <c r="G60" i="11" s="1"/>
  <c r="B60" i="11"/>
  <c r="E59" i="11"/>
  <c r="H59" i="11" s="1"/>
  <c r="D59" i="11"/>
  <c r="C59" i="11"/>
  <c r="G59" i="11" s="1"/>
  <c r="B59" i="11"/>
  <c r="E58" i="11"/>
  <c r="H58" i="11" s="1"/>
  <c r="D58" i="11"/>
  <c r="C58" i="11"/>
  <c r="G58" i="11" s="1"/>
  <c r="B58" i="11"/>
  <c r="E57" i="11"/>
  <c r="H57" i="11" s="1"/>
  <c r="D57" i="11"/>
  <c r="C57" i="11"/>
  <c r="G57" i="11" s="1"/>
  <c r="B57" i="11"/>
  <c r="E56" i="11"/>
  <c r="D56" i="11"/>
  <c r="C56" i="11"/>
  <c r="B56" i="11"/>
  <c r="E55" i="11"/>
  <c r="H55" i="11" s="1"/>
  <c r="D55" i="11"/>
  <c r="C55" i="11"/>
  <c r="G55" i="11" s="1"/>
  <c r="B55" i="11"/>
  <c r="E48" i="11"/>
  <c r="H48" i="11" s="1"/>
  <c r="D48" i="11"/>
  <c r="C48" i="11"/>
  <c r="G48" i="11" s="1"/>
  <c r="B48" i="11"/>
  <c r="H47" i="11"/>
  <c r="G47" i="11"/>
  <c r="F47" i="11"/>
  <c r="H46" i="11"/>
  <c r="G46" i="11"/>
  <c r="F46" i="11"/>
  <c r="H45" i="11"/>
  <c r="G45" i="11"/>
  <c r="F45" i="11"/>
  <c r="H44" i="11"/>
  <c r="G44" i="11"/>
  <c r="F44" i="11"/>
  <c r="H43" i="11"/>
  <c r="G43" i="11"/>
  <c r="F43" i="11"/>
  <c r="H42" i="11"/>
  <c r="G42" i="11"/>
  <c r="F42" i="11"/>
  <c r="H41" i="11"/>
  <c r="G41" i="11"/>
  <c r="F41" i="11"/>
  <c r="H40" i="11"/>
  <c r="G40" i="11"/>
  <c r="F40" i="11"/>
  <c r="H39" i="11"/>
  <c r="G39" i="11"/>
  <c r="F39" i="11"/>
  <c r="H38" i="11"/>
  <c r="G38" i="11"/>
  <c r="F38" i="11"/>
  <c r="H37" i="11"/>
  <c r="G37" i="11"/>
  <c r="F37" i="11"/>
  <c r="H36" i="11"/>
  <c r="G36" i="11"/>
  <c r="F36" i="11"/>
  <c r="H35" i="11"/>
  <c r="G35" i="11"/>
  <c r="F35" i="11"/>
  <c r="H34" i="11"/>
  <c r="G34" i="11"/>
  <c r="F34" i="11"/>
  <c r="H33" i="11"/>
  <c r="G33" i="11"/>
  <c r="F33" i="11"/>
  <c r="H32" i="11"/>
  <c r="G32" i="11"/>
  <c r="F32" i="11"/>
  <c r="H31" i="11"/>
  <c r="G31" i="11"/>
  <c r="F31" i="11"/>
  <c r="H30" i="11"/>
  <c r="G30" i="11"/>
  <c r="F30" i="11"/>
  <c r="E23" i="11"/>
  <c r="E73" i="11" s="1"/>
  <c r="D23" i="11"/>
  <c r="D73" i="11" s="1"/>
  <c r="C23" i="11"/>
  <c r="C73" i="11" s="1"/>
  <c r="G73" i="11" s="1"/>
  <c r="B23" i="11"/>
  <c r="B73" i="11" s="1"/>
  <c r="H22" i="11"/>
  <c r="G22" i="11"/>
  <c r="F22" i="11"/>
  <c r="H21" i="11"/>
  <c r="G21" i="11"/>
  <c r="F21" i="11"/>
  <c r="H20" i="11"/>
  <c r="G20" i="11"/>
  <c r="F20" i="11"/>
  <c r="H19" i="11"/>
  <c r="G19" i="11"/>
  <c r="F19" i="11"/>
  <c r="H18" i="11"/>
  <c r="G18" i="11"/>
  <c r="F18" i="11"/>
  <c r="H17" i="11"/>
  <c r="G17" i="11"/>
  <c r="F17" i="11"/>
  <c r="H16" i="11"/>
  <c r="G16" i="11"/>
  <c r="F16" i="11"/>
  <c r="H15" i="11"/>
  <c r="G15" i="11"/>
  <c r="F15" i="11"/>
  <c r="H14" i="11"/>
  <c r="G14" i="11"/>
  <c r="F14" i="11"/>
  <c r="H13" i="11"/>
  <c r="G13" i="11"/>
  <c r="F13" i="11"/>
  <c r="H12" i="11"/>
  <c r="G12" i="11"/>
  <c r="F12" i="11"/>
  <c r="H11" i="11"/>
  <c r="G11" i="11"/>
  <c r="F11" i="11"/>
  <c r="H10" i="11"/>
  <c r="G10" i="11"/>
  <c r="F10" i="11"/>
  <c r="H9" i="11"/>
  <c r="G9" i="11"/>
  <c r="F9" i="11"/>
  <c r="H8" i="11"/>
  <c r="G8" i="11"/>
  <c r="F8" i="11"/>
  <c r="H7" i="11"/>
  <c r="G7" i="11"/>
  <c r="F7" i="11"/>
  <c r="H6" i="11"/>
  <c r="H56" i="11" s="1"/>
  <c r="G6" i="11"/>
  <c r="G56" i="11" s="1"/>
  <c r="F6" i="11"/>
  <c r="F56" i="11" s="1"/>
  <c r="H5" i="11"/>
  <c r="G5" i="11"/>
  <c r="F5" i="11"/>
  <c r="L42" i="10"/>
  <c r="M42" i="10" s="1"/>
  <c r="K42" i="10"/>
  <c r="I42" i="10"/>
  <c r="J42" i="10" s="1"/>
  <c r="H42" i="10"/>
  <c r="F42" i="10"/>
  <c r="G42" i="10" s="1"/>
  <c r="E42" i="10"/>
  <c r="C42" i="10"/>
  <c r="D42" i="10" s="1"/>
  <c r="B42" i="10"/>
  <c r="L41" i="10"/>
  <c r="M41" i="10" s="1"/>
  <c r="K41" i="10"/>
  <c r="I41" i="10"/>
  <c r="J41" i="10" s="1"/>
  <c r="H41" i="10"/>
  <c r="F41" i="10"/>
  <c r="G41" i="10" s="1"/>
  <c r="E41" i="10"/>
  <c r="C41" i="10"/>
  <c r="D41" i="10" s="1"/>
  <c r="B41" i="10"/>
  <c r="L40" i="10"/>
  <c r="M40" i="10" s="1"/>
  <c r="K40" i="10"/>
  <c r="I40" i="10"/>
  <c r="J40" i="10" s="1"/>
  <c r="H40" i="10"/>
  <c r="F40" i="10"/>
  <c r="G40" i="10" s="1"/>
  <c r="E40" i="10"/>
  <c r="C40" i="10"/>
  <c r="B40" i="10"/>
  <c r="D40" i="10" s="1"/>
  <c r="L39" i="10"/>
  <c r="M39" i="10" s="1"/>
  <c r="K39" i="10"/>
  <c r="I39" i="10"/>
  <c r="J39" i="10" s="1"/>
  <c r="H39" i="10"/>
  <c r="F39" i="10"/>
  <c r="G39" i="10" s="1"/>
  <c r="E39" i="10"/>
  <c r="C39" i="10"/>
  <c r="D39" i="10" s="1"/>
  <c r="B39" i="10"/>
  <c r="K38" i="10"/>
  <c r="I38" i="10"/>
  <c r="J38" i="10" s="1"/>
  <c r="H38" i="10"/>
  <c r="F38" i="10"/>
  <c r="G38" i="10" s="1"/>
  <c r="E38" i="10"/>
  <c r="C38" i="10"/>
  <c r="D38" i="10" s="1"/>
  <c r="B38" i="10"/>
  <c r="L37" i="10"/>
  <c r="M37" i="10" s="1"/>
  <c r="K37" i="10"/>
  <c r="I37" i="10"/>
  <c r="J37" i="10" s="1"/>
  <c r="H37" i="10"/>
  <c r="F37" i="10"/>
  <c r="G37" i="10" s="1"/>
  <c r="E37" i="10"/>
  <c r="C37" i="10"/>
  <c r="D37" i="10" s="1"/>
  <c r="B37" i="10"/>
  <c r="L36" i="10"/>
  <c r="M36" i="10" s="1"/>
  <c r="K36" i="10"/>
  <c r="I36" i="10"/>
  <c r="H36" i="10"/>
  <c r="J36" i="10" s="1"/>
  <c r="F36" i="10"/>
  <c r="G36" i="10" s="1"/>
  <c r="E36" i="10"/>
  <c r="C36" i="10"/>
  <c r="D36" i="10" s="1"/>
  <c r="B36" i="10"/>
  <c r="L35" i="10"/>
  <c r="M35" i="10" s="1"/>
  <c r="K35" i="10"/>
  <c r="K43" i="10" s="1"/>
  <c r="I35" i="10"/>
  <c r="I43" i="10" s="1"/>
  <c r="H35" i="10"/>
  <c r="H43" i="10" s="1"/>
  <c r="F35" i="10"/>
  <c r="G35" i="10" s="1"/>
  <c r="E35" i="10"/>
  <c r="E43" i="10" s="1"/>
  <c r="C35" i="10"/>
  <c r="C43" i="10" s="1"/>
  <c r="B35" i="10"/>
  <c r="B43" i="10" s="1"/>
  <c r="L28" i="10"/>
  <c r="M28" i="10" s="1"/>
  <c r="K28" i="10"/>
  <c r="I28" i="10"/>
  <c r="J28" i="10" s="1"/>
  <c r="H28" i="10"/>
  <c r="F28" i="10"/>
  <c r="G28" i="10" s="1"/>
  <c r="E28" i="10"/>
  <c r="C28" i="10"/>
  <c r="D28" i="10" s="1"/>
  <c r="B28" i="10"/>
  <c r="M27" i="10"/>
  <c r="J27" i="10"/>
  <c r="G27" i="10"/>
  <c r="D27" i="10"/>
  <c r="M26" i="10"/>
  <c r="J26" i="10"/>
  <c r="G26" i="10"/>
  <c r="D26" i="10"/>
  <c r="M25" i="10"/>
  <c r="J25" i="10"/>
  <c r="G25" i="10"/>
  <c r="D25" i="10"/>
  <c r="M24" i="10"/>
  <c r="J24" i="10"/>
  <c r="G24" i="10"/>
  <c r="D24" i="10"/>
  <c r="J23" i="10"/>
  <c r="G23" i="10"/>
  <c r="D23" i="10"/>
  <c r="M22" i="10"/>
  <c r="J22" i="10"/>
  <c r="G22" i="10"/>
  <c r="D22" i="10"/>
  <c r="M21" i="10"/>
  <c r="J21" i="10"/>
  <c r="G21" i="10"/>
  <c r="D21" i="10"/>
  <c r="M20" i="10"/>
  <c r="J20" i="10"/>
  <c r="G20" i="10"/>
  <c r="D20" i="10"/>
  <c r="L13" i="10"/>
  <c r="K13" i="10"/>
  <c r="M13" i="10" s="1"/>
  <c r="I13" i="10"/>
  <c r="J13" i="10" s="1"/>
  <c r="H13" i="10"/>
  <c r="F13" i="10"/>
  <c r="E13" i="10"/>
  <c r="G13" i="10" s="1"/>
  <c r="C13" i="10"/>
  <c r="D13" i="10" s="1"/>
  <c r="B13" i="10"/>
  <c r="M12" i="10"/>
  <c r="J12" i="10"/>
  <c r="G12" i="10"/>
  <c r="D12" i="10"/>
  <c r="M11" i="10"/>
  <c r="J11" i="10"/>
  <c r="G11" i="10"/>
  <c r="D11" i="10"/>
  <c r="M10" i="10"/>
  <c r="J10" i="10"/>
  <c r="G10" i="10"/>
  <c r="D10" i="10"/>
  <c r="M9" i="10"/>
  <c r="J9" i="10"/>
  <c r="G9" i="10"/>
  <c r="D9" i="10"/>
  <c r="J8" i="10"/>
  <c r="G8" i="10"/>
  <c r="D8" i="10"/>
  <c r="M7" i="10"/>
  <c r="J7" i="10"/>
  <c r="G7" i="10"/>
  <c r="D7" i="10"/>
  <c r="M6" i="10"/>
  <c r="J6" i="10"/>
  <c r="G6" i="10"/>
  <c r="D6" i="10"/>
  <c r="M5" i="10"/>
  <c r="J5" i="10"/>
  <c r="G5" i="10"/>
  <c r="D5" i="10"/>
  <c r="I60" i="9"/>
  <c r="H60" i="9"/>
  <c r="G60" i="9"/>
  <c r="F60" i="9"/>
  <c r="E60" i="9"/>
  <c r="D60" i="9"/>
  <c r="C60" i="9"/>
  <c r="B60" i="9"/>
  <c r="I59" i="9"/>
  <c r="H59" i="9"/>
  <c r="G59" i="9"/>
  <c r="F59" i="9"/>
  <c r="E59" i="9"/>
  <c r="D59" i="9"/>
  <c r="C59" i="9"/>
  <c r="B59" i="9"/>
  <c r="I58" i="9"/>
  <c r="H58" i="9"/>
  <c r="G58" i="9"/>
  <c r="F58" i="9"/>
  <c r="E58" i="9"/>
  <c r="D58" i="9"/>
  <c r="C58" i="9"/>
  <c r="B58" i="9"/>
  <c r="I57" i="9"/>
  <c r="H57" i="9"/>
  <c r="G57" i="9"/>
  <c r="F57" i="9"/>
  <c r="E57" i="9"/>
  <c r="D57" i="9"/>
  <c r="C57" i="9"/>
  <c r="B57" i="9"/>
  <c r="I56" i="9"/>
  <c r="H56" i="9"/>
  <c r="G56" i="9"/>
  <c r="F56" i="9"/>
  <c r="E56" i="9"/>
  <c r="D56" i="9"/>
  <c r="C56" i="9"/>
  <c r="B56" i="9"/>
  <c r="I55" i="9"/>
  <c r="H55" i="9"/>
  <c r="G55" i="9"/>
  <c r="F55" i="9"/>
  <c r="E55" i="9"/>
  <c r="D55" i="9"/>
  <c r="C55" i="9"/>
  <c r="B55" i="9"/>
  <c r="I54" i="9"/>
  <c r="H54" i="9"/>
  <c r="G54" i="9"/>
  <c r="F54" i="9"/>
  <c r="E54" i="9"/>
  <c r="D54" i="9"/>
  <c r="C54" i="9"/>
  <c r="B54" i="9"/>
  <c r="I53" i="9"/>
  <c r="H53" i="9"/>
  <c r="G53" i="9"/>
  <c r="F53" i="9"/>
  <c r="E53" i="9"/>
  <c r="D53" i="9"/>
  <c r="C53" i="9"/>
  <c r="B53" i="9"/>
  <c r="I52" i="9"/>
  <c r="H52" i="9"/>
  <c r="G52" i="9"/>
  <c r="F52" i="9"/>
  <c r="E52" i="9"/>
  <c r="D52" i="9"/>
  <c r="C52" i="9"/>
  <c r="B52" i="9"/>
  <c r="I51" i="9"/>
  <c r="H51" i="9"/>
  <c r="G51" i="9"/>
  <c r="F51" i="9"/>
  <c r="E51" i="9"/>
  <c r="D51" i="9"/>
  <c r="C51" i="9"/>
  <c r="B51" i="9"/>
  <c r="I50" i="9"/>
  <c r="H50" i="9"/>
  <c r="G50" i="9"/>
  <c r="F50" i="9"/>
  <c r="E50" i="9"/>
  <c r="D50" i="9"/>
  <c r="C50" i="9"/>
  <c r="B50" i="9"/>
  <c r="I49" i="9"/>
  <c r="H49" i="9"/>
  <c r="G49" i="9"/>
  <c r="F49" i="9"/>
  <c r="E49" i="9"/>
  <c r="D49" i="9"/>
  <c r="C49" i="9"/>
  <c r="B49" i="9"/>
  <c r="I48" i="9"/>
  <c r="H48" i="9"/>
  <c r="H61" i="9" s="1"/>
  <c r="G48" i="9"/>
  <c r="F48" i="9"/>
  <c r="F61" i="9" s="1"/>
  <c r="E48" i="9"/>
  <c r="E61" i="9" s="1"/>
  <c r="D48" i="9"/>
  <c r="D61" i="9" s="1"/>
  <c r="C48" i="9"/>
  <c r="B48" i="9"/>
  <c r="B61" i="9" s="1"/>
  <c r="I47" i="9"/>
  <c r="I61" i="9" s="1"/>
  <c r="G47" i="9"/>
  <c r="G61" i="9" s="1"/>
  <c r="C47" i="9"/>
  <c r="C61" i="9" s="1"/>
  <c r="I40" i="9"/>
  <c r="H40" i="9"/>
  <c r="G40" i="9"/>
  <c r="F40" i="9"/>
  <c r="E40" i="9"/>
  <c r="D40" i="9"/>
  <c r="C40" i="9"/>
  <c r="B40" i="9"/>
  <c r="I19" i="9"/>
  <c r="H19" i="9"/>
  <c r="G19" i="9"/>
  <c r="F19" i="9"/>
  <c r="E19" i="9"/>
  <c r="D19" i="9"/>
  <c r="C19" i="9"/>
  <c r="B19" i="9"/>
  <c r="E72" i="8"/>
  <c r="H72" i="8" s="1"/>
  <c r="D72" i="8"/>
  <c r="C72" i="8"/>
  <c r="G72" i="8" s="1"/>
  <c r="B72" i="8"/>
  <c r="F71" i="8"/>
  <c r="E71" i="8"/>
  <c r="D71" i="8"/>
  <c r="C71" i="8"/>
  <c r="B71" i="8"/>
  <c r="E70" i="8"/>
  <c r="H70" i="8" s="1"/>
  <c r="D70" i="8"/>
  <c r="C70" i="8"/>
  <c r="G70" i="8" s="1"/>
  <c r="B70" i="8"/>
  <c r="F69" i="8"/>
  <c r="E69" i="8"/>
  <c r="D69" i="8"/>
  <c r="H69" i="8" s="1"/>
  <c r="C69" i="8"/>
  <c r="G69" i="8" s="1"/>
  <c r="B69" i="8"/>
  <c r="E68" i="8"/>
  <c r="H68" i="8" s="1"/>
  <c r="D68" i="8"/>
  <c r="C68" i="8"/>
  <c r="G68" i="8" s="1"/>
  <c r="B68" i="8"/>
  <c r="F67" i="8"/>
  <c r="E67" i="8"/>
  <c r="D67" i="8"/>
  <c r="H67" i="8" s="1"/>
  <c r="C67" i="8"/>
  <c r="G67" i="8" s="1"/>
  <c r="B67" i="8"/>
  <c r="E66" i="8"/>
  <c r="H66" i="8" s="1"/>
  <c r="D66" i="8"/>
  <c r="C66" i="8"/>
  <c r="G66" i="8" s="1"/>
  <c r="B66" i="8"/>
  <c r="F65" i="8"/>
  <c r="E65" i="8"/>
  <c r="D65" i="8"/>
  <c r="H65" i="8" s="1"/>
  <c r="C65" i="8"/>
  <c r="G65" i="8" s="1"/>
  <c r="B65" i="8"/>
  <c r="E64" i="8"/>
  <c r="H64" i="8" s="1"/>
  <c r="D64" i="8"/>
  <c r="C64" i="8"/>
  <c r="G64" i="8" s="1"/>
  <c r="B64" i="8"/>
  <c r="F63" i="8"/>
  <c r="E63" i="8"/>
  <c r="D63" i="8"/>
  <c r="H63" i="8" s="1"/>
  <c r="C63" i="8"/>
  <c r="G63" i="8" s="1"/>
  <c r="B63" i="8"/>
  <c r="E62" i="8"/>
  <c r="H62" i="8" s="1"/>
  <c r="D62" i="8"/>
  <c r="C62" i="8"/>
  <c r="G62" i="8" s="1"/>
  <c r="B62" i="8"/>
  <c r="F61" i="8"/>
  <c r="E61" i="8"/>
  <c r="D61" i="8"/>
  <c r="H61" i="8" s="1"/>
  <c r="C61" i="8"/>
  <c r="G61" i="8" s="1"/>
  <c r="B61" i="8"/>
  <c r="E60" i="8"/>
  <c r="H60" i="8" s="1"/>
  <c r="D60" i="8"/>
  <c r="C60" i="8"/>
  <c r="G60" i="8" s="1"/>
  <c r="B60" i="8"/>
  <c r="F59" i="8"/>
  <c r="E59" i="8"/>
  <c r="D59" i="8"/>
  <c r="H59" i="8" s="1"/>
  <c r="C59" i="8"/>
  <c r="G59" i="8" s="1"/>
  <c r="B59" i="8"/>
  <c r="E58" i="8"/>
  <c r="H58" i="8" s="1"/>
  <c r="D58" i="8"/>
  <c r="C58" i="8"/>
  <c r="G58" i="8" s="1"/>
  <c r="B58" i="8"/>
  <c r="F57" i="8"/>
  <c r="E57" i="8"/>
  <c r="D57" i="8"/>
  <c r="H57" i="8" s="1"/>
  <c r="C57" i="8"/>
  <c r="G57" i="8" s="1"/>
  <c r="B57" i="8"/>
  <c r="D56" i="8"/>
  <c r="C56" i="8"/>
  <c r="G56" i="8" s="1"/>
  <c r="B56" i="8"/>
  <c r="E55" i="8"/>
  <c r="H55" i="8" s="1"/>
  <c r="D55" i="8"/>
  <c r="C55" i="8"/>
  <c r="G55" i="8" s="1"/>
  <c r="B55" i="8"/>
  <c r="F48" i="8"/>
  <c r="E48" i="8"/>
  <c r="E73" i="8" s="1"/>
  <c r="D48" i="8"/>
  <c r="D73" i="8" s="1"/>
  <c r="C48" i="8"/>
  <c r="C73" i="8" s="1"/>
  <c r="B48" i="8"/>
  <c r="B73" i="8" s="1"/>
  <c r="H47" i="8"/>
  <c r="G47" i="8"/>
  <c r="F47" i="8"/>
  <c r="H46" i="8"/>
  <c r="G46" i="8"/>
  <c r="F46" i="8"/>
  <c r="H45" i="8"/>
  <c r="G45" i="8"/>
  <c r="F45" i="8"/>
  <c r="H44" i="8"/>
  <c r="G44" i="8"/>
  <c r="F44" i="8"/>
  <c r="H43" i="8"/>
  <c r="G43" i="8"/>
  <c r="F43" i="8"/>
  <c r="H42" i="8"/>
  <c r="G42" i="8"/>
  <c r="F42" i="8"/>
  <c r="H41" i="8"/>
  <c r="G41" i="8"/>
  <c r="F41" i="8"/>
  <c r="H40" i="8"/>
  <c r="G40" i="8"/>
  <c r="F40" i="8"/>
  <c r="H39" i="8"/>
  <c r="G39" i="8"/>
  <c r="F39" i="8"/>
  <c r="H38" i="8"/>
  <c r="G38" i="8"/>
  <c r="F38" i="8"/>
  <c r="H37" i="8"/>
  <c r="G37" i="8"/>
  <c r="F37" i="8"/>
  <c r="H36" i="8"/>
  <c r="G36" i="8"/>
  <c r="F36" i="8"/>
  <c r="H35" i="8"/>
  <c r="G35" i="8"/>
  <c r="F35" i="8"/>
  <c r="H34" i="8"/>
  <c r="G34" i="8"/>
  <c r="F34" i="8"/>
  <c r="H33" i="8"/>
  <c r="G33" i="8"/>
  <c r="F33" i="8"/>
  <c r="H32" i="8"/>
  <c r="G32" i="8"/>
  <c r="F32" i="8"/>
  <c r="G31" i="8"/>
  <c r="H30" i="8"/>
  <c r="G30" i="8"/>
  <c r="F30" i="8"/>
  <c r="H23" i="8"/>
  <c r="G23" i="8"/>
  <c r="F23" i="8"/>
  <c r="H22" i="8"/>
  <c r="G22" i="8"/>
  <c r="F22" i="8"/>
  <c r="H21" i="8"/>
  <c r="G21" i="8"/>
  <c r="F21" i="8"/>
  <c r="H20" i="8"/>
  <c r="G20" i="8"/>
  <c r="F20" i="8"/>
  <c r="H19" i="8"/>
  <c r="G19" i="8"/>
  <c r="F19" i="8"/>
  <c r="H18" i="8"/>
  <c r="G18" i="8"/>
  <c r="F18" i="8"/>
  <c r="H17" i="8"/>
  <c r="G17" i="8"/>
  <c r="F17" i="8"/>
  <c r="H16" i="8"/>
  <c r="G16" i="8"/>
  <c r="F16" i="8"/>
  <c r="H15" i="8"/>
  <c r="G15" i="8"/>
  <c r="F15" i="8"/>
  <c r="H14" i="8"/>
  <c r="G14" i="8"/>
  <c r="F14" i="8"/>
  <c r="H13" i="8"/>
  <c r="G13" i="8"/>
  <c r="F13" i="8"/>
  <c r="H12" i="8"/>
  <c r="G12" i="8"/>
  <c r="F12" i="8"/>
  <c r="H11" i="8"/>
  <c r="G11" i="8"/>
  <c r="F11" i="8"/>
  <c r="H10" i="8"/>
  <c r="G10" i="8"/>
  <c r="F10" i="8"/>
  <c r="H9" i="8"/>
  <c r="G9" i="8"/>
  <c r="F9" i="8"/>
  <c r="H8" i="8"/>
  <c r="G8" i="8"/>
  <c r="F8" i="8"/>
  <c r="H7" i="8"/>
  <c r="G7" i="8"/>
  <c r="F7" i="8"/>
  <c r="H6" i="8"/>
  <c r="G6" i="8"/>
  <c r="F6" i="8"/>
  <c r="H5" i="8"/>
  <c r="G5" i="8"/>
  <c r="F5" i="8"/>
  <c r="C33" i="7"/>
  <c r="E30" i="7"/>
  <c r="D30" i="7"/>
  <c r="C30" i="7"/>
  <c r="B30" i="7"/>
  <c r="E29" i="7"/>
  <c r="E31" i="7" s="1"/>
  <c r="D29" i="7"/>
  <c r="D31" i="7" s="1"/>
  <c r="C29" i="7"/>
  <c r="C31" i="7" s="1"/>
  <c r="B29" i="7"/>
  <c r="B31" i="7" s="1"/>
  <c r="E25" i="7"/>
  <c r="D25" i="7"/>
  <c r="C25" i="7"/>
  <c r="B25" i="7"/>
  <c r="E19" i="7"/>
  <c r="D19" i="7"/>
  <c r="C19" i="7"/>
  <c r="B19" i="7"/>
  <c r="E13" i="7"/>
  <c r="D13" i="7"/>
  <c r="C13" i="7"/>
  <c r="B13" i="7"/>
  <c r="E7" i="7"/>
  <c r="D7" i="7"/>
  <c r="C7" i="7"/>
  <c r="B7" i="7"/>
  <c r="H48" i="8" l="1"/>
  <c r="H73" i="11"/>
  <c r="F73" i="11"/>
  <c r="G73" i="8"/>
  <c r="H73" i="8"/>
  <c r="F73" i="8"/>
  <c r="G48" i="8"/>
  <c r="F55" i="8"/>
  <c r="F58" i="8"/>
  <c r="F60" i="8"/>
  <c r="F62" i="8"/>
  <c r="F64" i="8"/>
  <c r="F66" i="8"/>
  <c r="F68" i="8"/>
  <c r="F70" i="8"/>
  <c r="G71" i="8"/>
  <c r="H71" i="8"/>
  <c r="D43" i="10"/>
  <c r="J43" i="10"/>
  <c r="D35" i="10"/>
  <c r="J35" i="10"/>
  <c r="F43" i="10"/>
  <c r="G43" i="10" s="1"/>
  <c r="L43" i="10"/>
  <c r="M43" i="10" s="1"/>
  <c r="F23" i="11"/>
  <c r="H23" i="11"/>
  <c r="F55" i="11"/>
  <c r="F57" i="11"/>
  <c r="F59" i="11"/>
  <c r="F61" i="11"/>
  <c r="F63" i="11"/>
  <c r="F65" i="11"/>
  <c r="F67" i="11"/>
  <c r="F69" i="11"/>
  <c r="F71" i="11"/>
  <c r="D35" i="13"/>
  <c r="F43" i="13"/>
  <c r="G43" i="13" s="1"/>
  <c r="F72" i="8"/>
  <c r="G23" i="11"/>
  <c r="F48" i="11"/>
  <c r="F58" i="11"/>
  <c r="F60" i="11"/>
  <c r="F62" i="11"/>
  <c r="F64" i="11"/>
  <c r="F66" i="11"/>
  <c r="F68" i="11"/>
  <c r="F70" i="11"/>
  <c r="F72" i="11"/>
  <c r="C29" i="5" l="1"/>
  <c r="C28" i="5"/>
  <c r="C30" i="5" s="1"/>
  <c r="E29" i="5" l="1"/>
  <c r="D29" i="5"/>
  <c r="F29" i="5" s="1"/>
  <c r="C32" i="5" s="1"/>
  <c r="E28" i="5"/>
  <c r="D28" i="5"/>
  <c r="E24" i="5"/>
  <c r="D24" i="5"/>
  <c r="C24" i="5"/>
  <c r="F23" i="5"/>
  <c r="E26" i="5" s="1"/>
  <c r="F22" i="5"/>
  <c r="D25" i="5" s="1"/>
  <c r="E18" i="5"/>
  <c r="D18" i="5"/>
  <c r="C18" i="5"/>
  <c r="F17" i="5"/>
  <c r="E20" i="5" s="1"/>
  <c r="F16" i="5"/>
  <c r="D19" i="5" s="1"/>
  <c r="E12" i="5"/>
  <c r="D12" i="5"/>
  <c r="C12" i="5"/>
  <c r="F11" i="5"/>
  <c r="E14" i="5" s="1"/>
  <c r="F10" i="5"/>
  <c r="D13" i="5" s="1"/>
  <c r="E6" i="5"/>
  <c r="D6" i="5"/>
  <c r="C6" i="5"/>
  <c r="F5" i="5"/>
  <c r="E8" i="5" s="1"/>
  <c r="F4" i="5"/>
  <c r="D7" i="5" s="1"/>
  <c r="E29" i="4"/>
  <c r="D29" i="4"/>
  <c r="F29" i="4" s="1"/>
  <c r="C29" i="4"/>
  <c r="E28" i="4"/>
  <c r="D28" i="4"/>
  <c r="C28" i="4"/>
  <c r="E24" i="4"/>
  <c r="D24" i="4"/>
  <c r="C24" i="4"/>
  <c r="F23" i="4"/>
  <c r="E26" i="4" s="1"/>
  <c r="F22" i="4"/>
  <c r="D25" i="4" s="1"/>
  <c r="E18" i="4"/>
  <c r="D18" i="4"/>
  <c r="C18" i="4"/>
  <c r="F17" i="4"/>
  <c r="E20" i="4" s="1"/>
  <c r="F16" i="4"/>
  <c r="D19" i="4" s="1"/>
  <c r="E12" i="4"/>
  <c r="D12" i="4"/>
  <c r="C12" i="4"/>
  <c r="F11" i="4"/>
  <c r="E14" i="4" s="1"/>
  <c r="F10" i="4"/>
  <c r="D13" i="4" s="1"/>
  <c r="E6" i="4"/>
  <c r="D6" i="4"/>
  <c r="C6" i="4"/>
  <c r="F5" i="4"/>
  <c r="E8" i="4" s="1"/>
  <c r="F4" i="4"/>
  <c r="D7" i="4" s="1"/>
  <c r="C29" i="3"/>
  <c r="D29" i="3"/>
  <c r="E29" i="3"/>
  <c r="D28" i="3"/>
  <c r="E28" i="3"/>
  <c r="C29" i="2"/>
  <c r="D29" i="2"/>
  <c r="E29" i="2"/>
  <c r="D28" i="2"/>
  <c r="E28" i="2"/>
  <c r="C28" i="2"/>
  <c r="E30" i="2"/>
  <c r="D30" i="2"/>
  <c r="F29" i="2"/>
  <c r="E32" i="2" s="1"/>
  <c r="F28" i="2"/>
  <c r="D31" i="2" s="1"/>
  <c r="C28" i="3"/>
  <c r="E30" i="3"/>
  <c r="D30" i="3"/>
  <c r="F29" i="3"/>
  <c r="E32" i="3" s="1"/>
  <c r="F28" i="3"/>
  <c r="D31" i="3" s="1"/>
  <c r="C32" i="4" l="1"/>
  <c r="E32" i="5"/>
  <c r="C7" i="5"/>
  <c r="E7" i="5"/>
  <c r="D8" i="5"/>
  <c r="C13" i="5"/>
  <c r="E13" i="5"/>
  <c r="D14" i="5"/>
  <c r="C19" i="5"/>
  <c r="E19" i="5"/>
  <c r="D20" i="5"/>
  <c r="C25" i="5"/>
  <c r="E25" i="5"/>
  <c r="D26" i="5"/>
  <c r="E30" i="5"/>
  <c r="D32" i="5"/>
  <c r="F6" i="5"/>
  <c r="C8" i="5"/>
  <c r="F12" i="5"/>
  <c r="C14" i="5"/>
  <c r="F18" i="5"/>
  <c r="C20" i="5"/>
  <c r="F24" i="5"/>
  <c r="C26" i="5"/>
  <c r="F28" i="5"/>
  <c r="D30" i="5"/>
  <c r="E32" i="4"/>
  <c r="C7" i="4"/>
  <c r="E7" i="4"/>
  <c r="D8" i="4"/>
  <c r="C13" i="4"/>
  <c r="E13" i="4"/>
  <c r="D14" i="4"/>
  <c r="C19" i="4"/>
  <c r="E19" i="4"/>
  <c r="D20" i="4"/>
  <c r="C25" i="4"/>
  <c r="E25" i="4"/>
  <c r="D26" i="4"/>
  <c r="C30" i="4"/>
  <c r="E30" i="4"/>
  <c r="D32" i="4"/>
  <c r="F6" i="4"/>
  <c r="C8" i="4"/>
  <c r="F12" i="4"/>
  <c r="C14" i="4"/>
  <c r="F18" i="4"/>
  <c r="C20" i="4"/>
  <c r="F24" i="4"/>
  <c r="C26" i="4"/>
  <c r="F28" i="4"/>
  <c r="F30" i="4" s="1"/>
  <c r="D30" i="4"/>
  <c r="C30" i="2"/>
  <c r="C31" i="2"/>
  <c r="E31" i="2"/>
  <c r="D32" i="2"/>
  <c r="F30" i="2"/>
  <c r="C32" i="2"/>
  <c r="C30" i="3"/>
  <c r="C31" i="3"/>
  <c r="E31" i="3"/>
  <c r="D32" i="3"/>
  <c r="F30" i="3"/>
  <c r="C32" i="3"/>
  <c r="D24" i="3"/>
  <c r="F30" i="5" l="1"/>
  <c r="C31" i="5"/>
  <c r="E31" i="5"/>
  <c r="D31" i="5"/>
  <c r="E31" i="4"/>
  <c r="D31" i="4"/>
  <c r="C31" i="4"/>
  <c r="F23" i="3"/>
  <c r="F22" i="3"/>
  <c r="C25" i="3" s="1"/>
  <c r="F23" i="2"/>
  <c r="F22" i="2"/>
  <c r="C25" i="2" s="1"/>
  <c r="F16" i="2"/>
  <c r="C24" i="2"/>
  <c r="F24" i="2" l="1"/>
  <c r="C24" i="3"/>
  <c r="E24" i="3"/>
  <c r="F24" i="3"/>
  <c r="D25" i="3"/>
  <c r="E25" i="3"/>
  <c r="C26" i="3"/>
  <c r="D26" i="3"/>
  <c r="E26" i="3"/>
  <c r="D24" i="2"/>
  <c r="E24" i="2"/>
  <c r="C26" i="2"/>
  <c r="D26" i="2"/>
  <c r="E26" i="2"/>
  <c r="E25" i="2" l="1"/>
  <c r="D25" i="2"/>
  <c r="F4" i="3" l="1"/>
  <c r="D7" i="3" s="1"/>
  <c r="F17" i="3"/>
  <c r="E20" i="3" s="1"/>
  <c r="F16" i="3"/>
  <c r="D19" i="3" s="1"/>
  <c r="F11" i="3"/>
  <c r="E14" i="3" s="1"/>
  <c r="F10" i="3"/>
  <c r="D13" i="3" s="1"/>
  <c r="F5" i="3"/>
  <c r="E8" i="3" s="1"/>
  <c r="E18" i="3"/>
  <c r="D18" i="3"/>
  <c r="C18" i="3"/>
  <c r="E12" i="3"/>
  <c r="D12" i="3"/>
  <c r="C12" i="3"/>
  <c r="E6" i="3"/>
  <c r="D6" i="3"/>
  <c r="C6" i="3"/>
  <c r="C7" i="3" l="1"/>
  <c r="E7" i="3"/>
  <c r="D8" i="3"/>
  <c r="C13" i="3"/>
  <c r="E13" i="3"/>
  <c r="D14" i="3"/>
  <c r="C19" i="3"/>
  <c r="E19" i="3"/>
  <c r="D20" i="3"/>
  <c r="F6" i="3"/>
  <c r="C8" i="3"/>
  <c r="F12" i="3"/>
  <c r="C14" i="3"/>
  <c r="F18" i="3"/>
  <c r="C20" i="3"/>
  <c r="E12" i="2" l="1"/>
  <c r="D12" i="2"/>
  <c r="C12" i="2"/>
  <c r="F11" i="2"/>
  <c r="F10" i="2"/>
  <c r="F5" i="2"/>
  <c r="F4" i="2"/>
  <c r="E6" i="2"/>
  <c r="D6" i="2"/>
  <c r="C6" i="2"/>
  <c r="F17" i="2"/>
  <c r="D18" i="2"/>
  <c r="E18" i="2"/>
  <c r="C18" i="2"/>
  <c r="E20" i="2" l="1"/>
  <c r="D20" i="2"/>
  <c r="C20" i="2"/>
  <c r="E7" i="2"/>
  <c r="D7" i="2"/>
  <c r="C7" i="2"/>
  <c r="E13" i="2"/>
  <c r="D13" i="2"/>
  <c r="C13" i="2"/>
  <c r="E19" i="2"/>
  <c r="D19" i="2"/>
  <c r="C19" i="2"/>
  <c r="E8" i="2"/>
  <c r="D8" i="2"/>
  <c r="C8" i="2"/>
  <c r="E14" i="2"/>
  <c r="D14" i="2"/>
  <c r="C14" i="2"/>
  <c r="F12" i="2"/>
  <c r="F6" i="2"/>
  <c r="F18" i="2"/>
</calcChain>
</file>

<file path=xl/sharedStrings.xml><?xml version="1.0" encoding="utf-8"?>
<sst xmlns="http://schemas.openxmlformats.org/spreadsheetml/2006/main" count="1965" uniqueCount="260">
  <si>
    <t>Italia</t>
  </si>
  <si>
    <t>Censimento 2011</t>
  </si>
  <si>
    <t>Censimento 2001</t>
  </si>
  <si>
    <t>Imprese</t>
  </si>
  <si>
    <t>Istituzioni
pubbliche</t>
  </si>
  <si>
    <t>Emilia-Romagna</t>
  </si>
  <si>
    <t>Provincia di Bologna</t>
  </si>
  <si>
    <t>Totale</t>
  </si>
  <si>
    <t>Variazione % 2011/2001</t>
  </si>
  <si>
    <t>Istituzioni
non profit</t>
  </si>
  <si>
    <t>Composizione % 2011</t>
  </si>
  <si>
    <t>Composizione % 2001</t>
  </si>
  <si>
    <t>Comune di Bologna</t>
  </si>
  <si>
    <t>Resto della provincia di Bologna</t>
  </si>
  <si>
    <t>Unità locali delle imprese, delle istituzioni pubbliche  e delle istituzioni non profit
Censimenti 2011 e 2001</t>
  </si>
  <si>
    <t>Unità giuridico economiche delle imprese, delle istituzioni pubbliche  e delle istituzioni non profit
Censimenti 2011 e 2001</t>
  </si>
  <si>
    <t>Addetti delle unità giuridico economiche delle imprese, delle istituzioni pubbliche  e delle istituzioni non profit
Censimenti 2011 e 2001</t>
  </si>
  <si>
    <t>Addetti delle unità locali delle imprese, delle istituzioni pubbliche  e delle istituzioni non profit
Censimenti 2011 e 2001</t>
  </si>
  <si>
    <t>Tav. 1.1 Unità giuridico economiche delle imprese, delle istituzioni pubbliche  e delle istituzioni non profit
Censimenti 2011 e 2001</t>
  </si>
  <si>
    <t>Tav. 1.2 Addetti delle unità giuridico economiche delle imprese, delle istituzioni pubbliche  e delle istituzioni non profit
Censimenti 2011 e 2001</t>
  </si>
  <si>
    <t>Tav. 1.3 Unità locali delle imprese, delle istituzioni pubbliche  e delle istituzioni non profit
Censimenti 2011 e 2001</t>
  </si>
  <si>
    <t>1.4 Addetti delle unità locali delle imprese, delle istituzioni pubbliche  e delle istituzioni non profit
Censimenti 2011 e 2001</t>
  </si>
  <si>
    <t xml:space="preserve">Tav. 1.1 </t>
  </si>
  <si>
    <t xml:space="preserve">Tav. 1.2 </t>
  </si>
  <si>
    <t xml:space="preserve">Tav. 1.3 </t>
  </si>
  <si>
    <t>Tav. 1.4</t>
  </si>
  <si>
    <t>Il quadro generale</t>
  </si>
  <si>
    <t>Le imprese</t>
  </si>
  <si>
    <t>Sedi centrali, unità locali e addetti delle imprese</t>
  </si>
  <si>
    <t>Imprese per attività economica nel comune di Bologna</t>
  </si>
  <si>
    <t xml:space="preserve">Tav. 2.2.1 </t>
  </si>
  <si>
    <t xml:space="preserve">Tav. 2.2.3 </t>
  </si>
  <si>
    <t>Imprese per classe di addetti nel comune di Bologna</t>
  </si>
  <si>
    <t xml:space="preserve">Tav. 2.3.1 </t>
  </si>
  <si>
    <t>Imprese per classe di addetti nella provincia di Bologna</t>
  </si>
  <si>
    <t xml:space="preserve">Tav. 2.3.2 </t>
  </si>
  <si>
    <t>Imprese per classe di addetti nel resto della provincia di Bologna</t>
  </si>
  <si>
    <t xml:space="preserve">Tav. 2.3.3 </t>
  </si>
  <si>
    <t>Imprese per forma giuridica nel comune di Bologna</t>
  </si>
  <si>
    <t xml:space="preserve">Tav. 2.4.1 </t>
  </si>
  <si>
    <t>Imprese  per forma giuridica nella provinciala di Bologna</t>
  </si>
  <si>
    <t xml:space="preserve">Tav. 2.4.3 </t>
  </si>
  <si>
    <t>Unità locali di imprese per attività economica nel comune di Bologna</t>
  </si>
  <si>
    <t xml:space="preserve">Tav. 2.5.1 </t>
  </si>
  <si>
    <t xml:space="preserve">Tav. 2.5.3 </t>
  </si>
  <si>
    <t>Unità locali delle imprese per classe di addetti nel comune di Bologna</t>
  </si>
  <si>
    <t xml:space="preserve">Tav. 2.6.1 </t>
  </si>
  <si>
    <t>Unità locali delle imprese per classe di addetti nella provincia di Bologna</t>
  </si>
  <si>
    <t>Unità locali delle imprese per classe di addetti nel resto della provincia di Bologna</t>
  </si>
  <si>
    <t xml:space="preserve">Tav. 2.6.3 </t>
  </si>
  <si>
    <t>Unità locali delle iImprese per per forma giuridica nel comune di Bologna</t>
  </si>
  <si>
    <t xml:space="preserve">Tav. 2.7.1 </t>
  </si>
  <si>
    <t xml:space="preserve">Tav. 2.7.3 </t>
  </si>
  <si>
    <t>Tav. 2.1.1</t>
  </si>
  <si>
    <t>Tav. 2.2.2</t>
  </si>
  <si>
    <t>Tav. 2.4.2</t>
  </si>
  <si>
    <t>Tav. 2.5.2</t>
  </si>
  <si>
    <t>Tav. 2.6.2</t>
  </si>
  <si>
    <t>Tav. 2.7.2</t>
  </si>
  <si>
    <t xml:space="preserve">Tav. 3.1.1 </t>
  </si>
  <si>
    <t>Le istituzioni pubbliche</t>
  </si>
  <si>
    <t>Tav. 3.2.1</t>
  </si>
  <si>
    <t>Tav. 3.2.2</t>
  </si>
  <si>
    <t>Tav. 3.2.3</t>
  </si>
  <si>
    <t>Istituzioni pubbliche per attività economica nel comune di Bologna</t>
  </si>
  <si>
    <t>Tav. 3.3.1</t>
  </si>
  <si>
    <t>Tav. 3.3.2</t>
  </si>
  <si>
    <t>Tav. 3.3.3</t>
  </si>
  <si>
    <t>Istituzioni pubbliche per classe di addetti nella provincia di Bologna</t>
  </si>
  <si>
    <t>Istituzioni pubbliche per classe di addetti nel comune di Bologna</t>
  </si>
  <si>
    <t>Istituzioni pubbliche per classe di addetti nel resto della provincia di Bologna</t>
  </si>
  <si>
    <t>Istituzioni pubbliche  per attività economica nella provincia di Bologna</t>
  </si>
  <si>
    <t>Istituzioni pubbliche  per attività economica nel resto della provincia di Bologna</t>
  </si>
  <si>
    <t>Imprese per attività economica nella provincia di Bologna</t>
  </si>
  <si>
    <t>Imprese per attività economica nel resto della provincia di Bologna</t>
  </si>
  <si>
    <t>Imprese  per forma giuridica nel resto della provincia di Bologna</t>
  </si>
  <si>
    <t>Unità locali di imprese per attività economica nella provincia di Bologna</t>
  </si>
  <si>
    <t>Unità locali di imprese per attività economica nel resto della provincia di Bologna</t>
  </si>
  <si>
    <t>Unità locali delle imprese  per forma giuridica nella provincia di Bologna</t>
  </si>
  <si>
    <t>Unità locali delle Imprese  per forma giuridica nel resto della provincia di Bologna</t>
  </si>
  <si>
    <t>Tav. 3.4.1</t>
  </si>
  <si>
    <t>Tav. 3.4.2</t>
  </si>
  <si>
    <t>Tav. 3.4.3</t>
  </si>
  <si>
    <t>Istituzioni pubbliche  per forma giuridica nella provincia di Bologna</t>
  </si>
  <si>
    <t>Istituzioni pubbliche per forma giuridica nel comune di Bologna</t>
  </si>
  <si>
    <t>Istituzioni pubbliche  per forma giuridica nel resto della provincia di Bologna</t>
  </si>
  <si>
    <t>Tav. 3.5.1</t>
  </si>
  <si>
    <t>Tav. 3.5.2</t>
  </si>
  <si>
    <t>Tav. 3.5.3</t>
  </si>
  <si>
    <t>Unità locali delle istituzioni pubbliche  per attività economica nella provincia di Bologna</t>
  </si>
  <si>
    <t>Unità locali delle istituzioni pubbliche per attività economica nel comune di Bologna</t>
  </si>
  <si>
    <t>Unità locali delle istituzioni pubbliche  per attività economica nel resto della provincia di Bologna</t>
  </si>
  <si>
    <t>Tav. 3.6.1</t>
  </si>
  <si>
    <t>Tav. 3.6.2</t>
  </si>
  <si>
    <t>Tav. 3.6.3</t>
  </si>
  <si>
    <t>Unità locali delle delle istituzioni pubbliche per classe di addetti nella provincia di Bologna</t>
  </si>
  <si>
    <t>Unità locali delle istituzioni pubbliche per classe di addetti nel comune di Bologna</t>
  </si>
  <si>
    <t>Unità locali delle delle istituzioni pubbliche per classe di addetti nel resto della provincia di Bologna</t>
  </si>
  <si>
    <t xml:space="preserve">Tav. 3.7.1 </t>
  </si>
  <si>
    <t>Tav. 3.7.2</t>
  </si>
  <si>
    <t xml:space="preserve">Tav. 3.7.3 </t>
  </si>
  <si>
    <t>Unità locali di Istituzioni pubbliche  per forma giuridica nella provinciala di Bologna</t>
  </si>
  <si>
    <t>Unità locali di Istituzioni pubbliche per forma giuridica nel comune di Bologna</t>
  </si>
  <si>
    <t>Unità locali di Istituzioni pubbliche  per forma giuridica nel resto della provinciala di Bologna</t>
  </si>
  <si>
    <t>Sedi centrali, unità locali e addetti delle istituzioni pubbliche</t>
  </si>
  <si>
    <t>Tav. 2.1.1 Sedi centrali, unità locali e addetti delle imprese</t>
  </si>
  <si>
    <t>Addetti
delle imprese</t>
  </si>
  <si>
    <t>Unità locali
delle imprese</t>
  </si>
  <si>
    <t>Addetti 
delle unità locali
delle imprese</t>
  </si>
  <si>
    <t>Tav. 2.2.1 Imprese per attività economica nella provincia di Bologna</t>
  </si>
  <si>
    <t>Ateco 2007</t>
  </si>
  <si>
    <t>Addetti</t>
  </si>
  <si>
    <t>Numero
medio
addetti</t>
  </si>
  <si>
    <t>Var %
imprese</t>
  </si>
  <si>
    <t>Var %
addetti</t>
  </si>
  <si>
    <t>Agricoltura, silvicoltura e pesca</t>
  </si>
  <si>
    <t>Estrazione di minerali da cave e miniere</t>
  </si>
  <si>
    <t>Attività manifatturiere</t>
  </si>
  <si>
    <t>Fornitura di energia elettrica, gas, vapore e aria condizionata</t>
  </si>
  <si>
    <t>Fornitura di acqua reti fognarie, attività di gestione dei rifiuti e risanamento</t>
  </si>
  <si>
    <t>Costruzioni</t>
  </si>
  <si>
    <t>Commercio all'ingrosso e al dettaglio riparazione di autoveicoli e motocicli</t>
  </si>
  <si>
    <t>Trasporto e magazzinaggio</t>
  </si>
  <si>
    <t>Attività dei servizi di alloggio e di ristorazione</t>
  </si>
  <si>
    <t>Servizi di informazione e comunicazione</t>
  </si>
  <si>
    <t>Attività finanziarie e assicurative</t>
  </si>
  <si>
    <t>Attività immobiliari</t>
  </si>
  <si>
    <t>Attività professionali, scientifiche e tecniche</t>
  </si>
  <si>
    <t>Noleggio, agenzie di viaggio, servizi di supporto alle imprese</t>
  </si>
  <si>
    <t>Istruzione</t>
  </si>
  <si>
    <t>Sanità e assistenza sociale</t>
  </si>
  <si>
    <t>Attività artistiche, sportive, di intrattenimento e divertimento</t>
  </si>
  <si>
    <t>Altre attività di servizi</t>
  </si>
  <si>
    <t>Tav. 2.2.2 Imprese per attività economica nel comune di Bologna</t>
  </si>
  <si>
    <t>..</t>
  </si>
  <si>
    <t>Tav. 2.2.3 Imprese per attività economica nel resto della provincia di Bologna</t>
  </si>
  <si>
    <t>Tav. 2.3.1 Imprese per classe di addetti nella provincia di Bologna</t>
  </si>
  <si>
    <t>Lavoratori
esterni</t>
  </si>
  <si>
    <t>Lavoratori
temporanei</t>
  </si>
  <si>
    <t>3-5</t>
  </si>
  <si>
    <t>6-9</t>
  </si>
  <si>
    <t>10-15</t>
  </si>
  <si>
    <t>16-19</t>
  </si>
  <si>
    <t>20-49</t>
  </si>
  <si>
    <t>50-99</t>
  </si>
  <si>
    <t>100-199</t>
  </si>
  <si>
    <t>200-249</t>
  </si>
  <si>
    <t>250-499</t>
  </si>
  <si>
    <t>500-999</t>
  </si>
  <si>
    <t xml:space="preserve">1.000 e più </t>
  </si>
  <si>
    <t>Tav. 2.3.2 Imprese per classe di addetti nel comune di Bologna</t>
  </si>
  <si>
    <t>0</t>
  </si>
  <si>
    <t>1</t>
  </si>
  <si>
    <t>2</t>
  </si>
  <si>
    <t>1000 e più</t>
  </si>
  <si>
    <t>Tav. 2.3.3 Imprese per classe di addetti nel resto della provincia di Bologna</t>
  </si>
  <si>
    <t>Tav. 2.4.1 Imprese  per forma giuridica nella provincia di Bologna</t>
  </si>
  <si>
    <t>Forma giuridica</t>
  </si>
  <si>
    <t>Var
%</t>
  </si>
  <si>
    <t>Imprenditore individuale, libero professionista e lavoratore autonomo</t>
  </si>
  <si>
    <t>Società di persone:
-  società in nome collettivo</t>
  </si>
  <si>
    <t>-  società in accomandita semplice</t>
  </si>
  <si>
    <t>-  altra società di persone diversa da snc e sas</t>
  </si>
  <si>
    <t>Società di capitali:
- società per azioni, società in accomandita per azioni</t>
  </si>
  <si>
    <t>Società di cooperazione:
- società cooperativa esclusa società cooperativa sociale</t>
  </si>
  <si>
    <t>Altra forma d'impresa</t>
  </si>
  <si>
    <t>Tav. 2.4.2 Imprese per forma giuridica nel comune di Bologna</t>
  </si>
  <si>
    <t>Tav. 2.4.3 Imprese  per forma giuridica nel resto della provincia di Bologna</t>
  </si>
  <si>
    <t>Tav. 2.5.1 Unità locali di imprese per attività economica nella provincia di Bologna</t>
  </si>
  <si>
    <t>Unità locali</t>
  </si>
  <si>
    <t>Addetti unità locali</t>
  </si>
  <si>
    <t>Var %
unità locali</t>
  </si>
  <si>
    <t>Tav. 2.5.2 Unità locali di imprese per attività economica nel comune di Bologna</t>
  </si>
  <si>
    <t>Tav. 2.5.3 Unità locali di imprese per attività economica nel resto della provincia di Bologna</t>
  </si>
  <si>
    <t>Tav. 2.6.1 Unità locali delle imprese per classe di addetti nella provincia di Bologna</t>
  </si>
  <si>
    <t>Addetti delle unità locali</t>
  </si>
  <si>
    <t>Tav. 2.6.2 Unità locali delle imprese per classe di addetti nel comune di Bologna</t>
  </si>
  <si>
    <t>totale</t>
  </si>
  <si>
    <t>Tav. 2.6.3 Unità locali delle imprese per classe di addetti nel resto della provincia di Bologna</t>
  </si>
  <si>
    <t>Tav. 2.7.1 Unità locali delle imprese  per forma giuridica nella provincia di Bologna</t>
  </si>
  <si>
    <t>Tav. 2.7.2 Unità locali delle iImprese per per forma giuridica nel comune di Bologna</t>
  </si>
  <si>
    <t>Tav. 2.7.3 Unità locali delle Imprese  per forma giuridica nel resto della provincia di Bologna</t>
  </si>
  <si>
    <t>Tav. 3.1.1 Sedi centrali, unità locali e addetti delle istituzioni pubbliche</t>
  </si>
  <si>
    <t>Istituzioni pubbliche</t>
  </si>
  <si>
    <t>Addetti
delle istituzioni pubbliche</t>
  </si>
  <si>
    <t>Unità locali
delle istituzioni pubbliche</t>
  </si>
  <si>
    <t>Addetti 
delle unità locali
delle istituzioni pubbliche</t>
  </si>
  <si>
    <t>Tav. 3.2.1 Istituzioni pubbliche  per attività economica nella provincia di Bologna</t>
  </si>
  <si>
    <t>Var %
I.P.</t>
  </si>
  <si>
    <t>Var %
addetti I.P.</t>
  </si>
  <si>
    <t>Amministrazione pubblica e difesa assicurazione sociale obbligatoria</t>
  </si>
  <si>
    <t>Tav. 3.2.2 Istituzioni pubbliche per attività economica nel comune di Bologna</t>
  </si>
  <si>
    <t>Tav. 3.2.3 Istituzioni pubbliche  per attività economica nel resto della provincia di Bologna</t>
  </si>
  <si>
    <t>Tav. 3.3.1 Istituzioni pubbliche per classe di addetti nella provincia di Bologna</t>
  </si>
  <si>
    <t>Istituzioni 
pubbliche</t>
  </si>
  <si>
    <t>Volontari</t>
  </si>
  <si>
    <t>Tav. 3.3.2 Istituzioni pubbliche per classe di addetti nel comune di Bologna
Censimenti 2001 e 2011</t>
  </si>
  <si>
    <t>Tav. 3.3.3 Istituzioni pubbliche per classe di addetti nel resto della provincia di Bologna</t>
  </si>
  <si>
    <t>Tav. 3.4.1 Istituzioni pubbliche  per forma giuridica nella provincia di Bologna</t>
  </si>
  <si>
    <t>Regione</t>
  </si>
  <si>
    <t>Provincia</t>
  </si>
  <si>
    <t>Comune</t>
  </si>
  <si>
    <t>Comunità montana o isolana, unione di comuni, città metropolitana</t>
  </si>
  <si>
    <t>Azienda o ente del servizio sanitario nazionale</t>
  </si>
  <si>
    <t>Altra istituzione pubblica</t>
  </si>
  <si>
    <t>Tav. 3.4.2 Istituzioni pubbliche per forma giuridica nel comune di Bologna</t>
  </si>
  <si>
    <t>Tav. 3.4.3 Istituzioni pubbliche  per forma giuridica nel resto della provincia di Bologna</t>
  </si>
  <si>
    <t>Tav. 3.5.1 Unità locali delle istituzioni pubbliche  per attività economica nella provincia di Bologna</t>
  </si>
  <si>
    <t xml:space="preserve">Unità locali </t>
  </si>
  <si>
    <t xml:space="preserve">Addetti delle unità locali </t>
  </si>
  <si>
    <t>Var % unità locali
I.P.</t>
  </si>
  <si>
    <t>Var % 
addetti delle unità locali I.P.</t>
  </si>
  <si>
    <t>Tav. 3.5.2 Unità locali delle istituzioni pubbliche per attività economica nel comune di Bologna</t>
  </si>
  <si>
    <t>Tav. 3.5.3 Unità locali delle istituzioni pubbliche  per attività economica nel resto della provincia di Bologna</t>
  </si>
  <si>
    <t>Tav. 3.6.1 Unità locali delle delle istituzioni pubbliche per classe di addetti nella provincia di Bologna</t>
  </si>
  <si>
    <t>Tav. 3.6.2 Unità locali delle istituzioni pubbliche per classe di addetti nel comune di Bologna</t>
  </si>
  <si>
    <t>Tav. 3.6.3 Unità locali delle delle istituzioni pubbliche per classe di addetti nel resto della provincia di Bologna</t>
  </si>
  <si>
    <t>Tav. 3.7.1 Unità locali di Istituzioni pubbliche  per forma giuridica nella provinciala di Bologna</t>
  </si>
  <si>
    <t>Organo costituzionale/a rilevanza costituzionale o amministrazione dello Stato</t>
  </si>
  <si>
    <t>Tav. 3.7.2 Unità locali di Istituzioni pubbliche per forma giuridica nel comune di Bologna</t>
  </si>
  <si>
    <t>Tav. 3.7.3 Unità locali di Istituzioni pubbliche  per forma giuridica nel resto della provinciala di Bologna</t>
  </si>
  <si>
    <t>Addetti 
delle unità locali
delle istituzioni  non profit</t>
  </si>
  <si>
    <t>Unità locali
delle istituzioni  non profit</t>
  </si>
  <si>
    <t>Addetti
delle istituzioni non profit</t>
  </si>
  <si>
    <t>Istituzioni non profit</t>
  </si>
  <si>
    <t xml:space="preserve">Tav. 4.1.1 Sedi centrali, unità locali e addetti delle istituzioni non profit </t>
  </si>
  <si>
    <t>Lavoratori temporanei</t>
  </si>
  <si>
    <t>Lavoratori esterni</t>
  </si>
  <si>
    <t>Addetti
delle Istituzioni non profit</t>
  </si>
  <si>
    <t>Tav. 4.2.3 Istituzioni non profit per attività economiche nel resto della provinciala di Bologna</t>
  </si>
  <si>
    <t>Tav. 4.2.2 Istituzioni non profit per attività economiche nel comune di Bologna</t>
  </si>
  <si>
    <t>Tav. 4.2.1 Istituzioni non profit per attività economiche nella provinciala di Bologna</t>
  </si>
  <si>
    <t>Tav. 4.3.3 Istituzioni non profit per classe di addetti nel resto della provincia di Bologna</t>
  </si>
  <si>
    <t>Tav. 4.3.2 Istituzioni non profit per classe di addetti nel comune di Bologna</t>
  </si>
  <si>
    <t>Tav. 4.3.1 Istituzioni non profit per classe di addetti nella provincia di Bologna</t>
  </si>
  <si>
    <t>Altra istituzione non profit</t>
  </si>
  <si>
    <t>Associazione non riconosciuta</t>
  </si>
  <si>
    <t>Fondazione</t>
  </si>
  <si>
    <t>Associazione riconosciuta</t>
  </si>
  <si>
    <t>Società cooperativa sociale</t>
  </si>
  <si>
    <t>Istituzioni non profit
unità attive</t>
  </si>
  <si>
    <t>Tav. 4.4.3 Istituzioni non profit per forma giuridica nel resto della provinciala di Bologna</t>
  </si>
  <si>
    <t>Tav. 4.4.2 Istituzioni non profit  per forma giuridica nel comune di Bologna</t>
  </si>
  <si>
    <t>Tav. 4.4.1 Istituzioni non profit  per forma giuridica nella provinciala di Bologna</t>
  </si>
  <si>
    <t>Addetti delle 
unità locali</t>
  </si>
  <si>
    <t>Tav. 4.5.3 Unità locali delle Istituzioni non profit per attività economiche nel resto della provinciala di Bologna</t>
  </si>
  <si>
    <t>Tav. 4.5.2 Unità locali delle Istituzioni non profit per attività economiche nel comune di Bologna</t>
  </si>
  <si>
    <t>Tav. 4.5.1 Unità locali delle Istituzioni non profit per attività economiche nella provinciala di Bologna</t>
  </si>
  <si>
    <t>Classi di addetti</t>
  </si>
  <si>
    <t>Tav. 4.6.3 Unità locali delle delle istituzioni non profit per classe di addetti nel resto della provincia di Bologna</t>
  </si>
  <si>
    <t>Tav. 4.6.2 Unità locali delle delle istituzioni non profit per classe di addetti nella comune di Bologna</t>
  </si>
  <si>
    <t>Tav. 4.6.1 Unità locali delle delle istituzioni non profit per classe di addetti nella provincia di Bologna</t>
  </si>
  <si>
    <t>Tav. 4.7.3 Unità locali di istituzioni non profit per forma giuridica nel resto della provincia di Bologna</t>
  </si>
  <si>
    <t>Tav. 4.7.2 Unità locali di istituzioni non profit per forma giuridica nel comune di Bologna</t>
  </si>
  <si>
    <t>Tav. 4.7.1 Unità locali di istituzioni non profit per per forma giuridica nella provincia di Bologna</t>
  </si>
  <si>
    <t>Le istituzioni non profit</t>
  </si>
  <si>
    <t>- società a responsabilità limitata</t>
  </si>
  <si>
    <t xml:space="preserve">Var % 
addetti </t>
  </si>
  <si>
    <t>Comune (*)</t>
  </si>
  <si>
    <t>(*) Il numero complessivo dei comuni della provincia non coicide poiché uno non si è censito.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</si>
</sst>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theme="0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i/>
      <sz val="9"/>
      <color theme="0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b/>
      <i/>
      <sz val="9"/>
      <color theme="0"/>
      <name val="Arial"/>
      <family val="2"/>
    </font>
    <font>
      <sz val="8"/>
      <name val="Verdana"/>
      <family val="2"/>
    </font>
    <font>
      <sz val="10"/>
      <color theme="0"/>
      <name val="Arial"/>
      <family val="2"/>
    </font>
    <font>
      <sz val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1F497D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</borders>
  <cellStyleXfs count="46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1" fillId="32" borderId="0" applyNumberFormat="0" applyBorder="0" applyAlignment="0" applyProtection="0"/>
    <xf numFmtId="0" fontId="25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5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</cellStyleXfs>
  <cellXfs count="153">
    <xf numFmtId="0" fontId="0" fillId="0" borderId="0" xfId="0"/>
    <xf numFmtId="0" fontId="22" fillId="33" borderId="0" xfId="0" applyFont="1" applyFill="1" applyBorder="1"/>
    <xf numFmtId="0" fontId="0" fillId="33" borderId="0" xfId="0" applyFill="1" applyBorder="1"/>
    <xf numFmtId="164" fontId="22" fillId="33" borderId="0" xfId="0" applyNumberFormat="1" applyFont="1" applyFill="1" applyBorder="1"/>
    <xf numFmtId="3" fontId="22" fillId="33" borderId="0" xfId="0" applyNumberFormat="1" applyFont="1" applyFill="1" applyBorder="1" applyAlignment="1">
      <alignment horizontal="right"/>
    </xf>
    <xf numFmtId="3" fontId="22" fillId="33" borderId="0" xfId="0" applyNumberFormat="1" applyFont="1" applyFill="1" applyBorder="1"/>
    <xf numFmtId="164" fontId="22" fillId="33" borderId="10" xfId="0" applyNumberFormat="1" applyFont="1" applyFill="1" applyBorder="1"/>
    <xf numFmtId="0" fontId="23" fillId="34" borderId="10" xfId="0" applyFont="1" applyFill="1" applyBorder="1"/>
    <xf numFmtId="3" fontId="22" fillId="33" borderId="0" xfId="0" applyNumberFormat="1" applyFont="1" applyFill="1" applyBorder="1" applyAlignment="1">
      <alignment wrapText="1"/>
    </xf>
    <xf numFmtId="0" fontId="24" fillId="33" borderId="0" xfId="0" applyFont="1" applyFill="1" applyBorder="1"/>
    <xf numFmtId="0" fontId="24" fillId="33" borderId="0" xfId="0" applyFont="1" applyFill="1" applyBorder="1" applyAlignment="1">
      <alignment wrapText="1"/>
    </xf>
    <xf numFmtId="0" fontId="24" fillId="33" borderId="10" xfId="0" applyFont="1" applyFill="1" applyBorder="1"/>
    <xf numFmtId="164" fontId="0" fillId="33" borderId="0" xfId="0" applyNumberFormat="1" applyFill="1" applyBorder="1"/>
    <xf numFmtId="3" fontId="22" fillId="0" borderId="0" xfId="0" applyNumberFormat="1" applyFont="1"/>
    <xf numFmtId="0" fontId="27" fillId="33" borderId="0" xfId="0" applyFont="1" applyFill="1" applyBorder="1"/>
    <xf numFmtId="0" fontId="27" fillId="33" borderId="10" xfId="0" applyFont="1" applyFill="1" applyBorder="1"/>
    <xf numFmtId="0" fontId="25" fillId="33" borderId="0" xfId="0" applyFont="1" applyFill="1" applyBorder="1" applyAlignment="1">
      <alignment horizontal="right"/>
    </xf>
    <xf numFmtId="164" fontId="0" fillId="33" borderId="0" xfId="0" applyNumberFormat="1" applyFill="1" applyBorder="1" applyAlignment="1">
      <alignment horizontal="right"/>
    </xf>
    <xf numFmtId="0" fontId="23" fillId="34" borderId="10" xfId="0" applyFont="1" applyFill="1" applyBorder="1" applyAlignment="1">
      <alignment horizontal="right" wrapText="1"/>
    </xf>
    <xf numFmtId="0" fontId="23" fillId="34" borderId="10" xfId="0" applyFont="1" applyFill="1" applyBorder="1" applyAlignment="1">
      <alignment horizontal="right"/>
    </xf>
    <xf numFmtId="3" fontId="22" fillId="33" borderId="0" xfId="0" applyNumberFormat="1" applyFont="1" applyFill="1" applyBorder="1" applyAlignment="1">
      <alignment horizontal="right" wrapText="1"/>
    </xf>
    <xf numFmtId="0" fontId="29" fillId="33" borderId="0" xfId="0" applyFont="1" applyFill="1" applyBorder="1"/>
    <xf numFmtId="0" fontId="28" fillId="33" borderId="0" xfId="0" applyFont="1" applyFill="1" applyBorder="1"/>
    <xf numFmtId="3" fontId="28" fillId="33" borderId="0" xfId="0" applyNumberFormat="1" applyFont="1" applyFill="1" applyBorder="1"/>
    <xf numFmtId="0" fontId="29" fillId="33" borderId="0" xfId="0" applyFont="1" applyFill="1" applyBorder="1" applyAlignment="1">
      <alignment wrapText="1"/>
    </xf>
    <xf numFmtId="0" fontId="30" fillId="33" borderId="0" xfId="0" applyFont="1" applyFill="1" applyBorder="1"/>
    <xf numFmtId="164" fontId="28" fillId="33" borderId="0" xfId="0" applyNumberFormat="1" applyFont="1" applyFill="1" applyBorder="1"/>
    <xf numFmtId="0" fontId="29" fillId="33" borderId="10" xfId="0" applyFont="1" applyFill="1" applyBorder="1"/>
    <xf numFmtId="0" fontId="30" fillId="33" borderId="10" xfId="0" applyFont="1" applyFill="1" applyBorder="1"/>
    <xf numFmtId="164" fontId="28" fillId="33" borderId="10" xfId="0" applyNumberFormat="1" applyFont="1" applyFill="1" applyBorder="1"/>
    <xf numFmtId="0" fontId="31" fillId="33" borderId="0" xfId="0" applyFont="1" applyFill="1" applyBorder="1"/>
    <xf numFmtId="3" fontId="28" fillId="33" borderId="0" xfId="0" applyNumberFormat="1" applyFont="1" applyFill="1" applyBorder="1" applyAlignment="1">
      <alignment horizontal="right"/>
    </xf>
    <xf numFmtId="0" fontId="31" fillId="33" borderId="0" xfId="0" applyFont="1" applyFill="1" applyBorder="1" applyAlignment="1">
      <alignment horizontal="right"/>
    </xf>
    <xf numFmtId="164" fontId="31" fillId="33" borderId="0" xfId="0" applyNumberFormat="1" applyFont="1" applyFill="1" applyBorder="1" applyAlignment="1">
      <alignment horizontal="right"/>
    </xf>
    <xf numFmtId="0" fontId="29" fillId="33" borderId="10" xfId="0" applyFont="1" applyFill="1" applyBorder="1" applyAlignment="1">
      <alignment wrapText="1"/>
    </xf>
    <xf numFmtId="0" fontId="28" fillId="33" borderId="10" xfId="0" applyFont="1" applyFill="1" applyBorder="1"/>
    <xf numFmtId="3" fontId="28" fillId="33" borderId="0" xfId="0" applyNumberFormat="1" applyFont="1" applyFill="1"/>
    <xf numFmtId="0" fontId="25" fillId="33" borderId="0" xfId="0" applyFont="1" applyFill="1" applyBorder="1"/>
    <xf numFmtId="164" fontId="28" fillId="33" borderId="0" xfId="0" applyNumberFormat="1" applyFont="1" applyFill="1" applyBorder="1" applyAlignment="1">
      <alignment wrapText="1"/>
    </xf>
    <xf numFmtId="164" fontId="28" fillId="33" borderId="0" xfId="0" applyNumberFormat="1" applyFont="1" applyFill="1" applyBorder="1" applyAlignment="1">
      <alignment horizontal="right"/>
    </xf>
    <xf numFmtId="164" fontId="28" fillId="33" borderId="0" xfId="0" applyNumberFormat="1" applyFont="1" applyFill="1" applyBorder="1" applyAlignment="1">
      <alignment horizontal="right" wrapText="1"/>
    </xf>
    <xf numFmtId="2" fontId="28" fillId="33" borderId="0" xfId="0" applyNumberFormat="1" applyFont="1" applyFill="1" applyBorder="1"/>
    <xf numFmtId="2" fontId="28" fillId="33" borderId="10" xfId="0" applyNumberFormat="1" applyFont="1" applyFill="1" applyBorder="1"/>
    <xf numFmtId="0" fontId="32" fillId="33" borderId="0" xfId="0" applyFont="1" applyFill="1"/>
    <xf numFmtId="0" fontId="0" fillId="33" borderId="0" xfId="0" applyFill="1"/>
    <xf numFmtId="0" fontId="0" fillId="33" borderId="0" xfId="0" applyFill="1" applyAlignment="1">
      <alignment vertical="top"/>
    </xf>
    <xf numFmtId="0" fontId="25" fillId="33" borderId="0" xfId="0" applyFont="1" applyFill="1" applyAlignment="1">
      <alignment wrapText="1"/>
    </xf>
    <xf numFmtId="0" fontId="25" fillId="33" borderId="0" xfId="0" applyFont="1" applyFill="1"/>
    <xf numFmtId="0" fontId="26" fillId="33" borderId="0" xfId="0" applyFont="1" applyFill="1" applyBorder="1"/>
    <xf numFmtId="165" fontId="0" fillId="33" borderId="0" xfId="0" applyNumberFormat="1" applyFill="1" applyBorder="1"/>
    <xf numFmtId="0" fontId="23" fillId="34" borderId="0" xfId="0" applyFont="1" applyFill="1" applyBorder="1"/>
    <xf numFmtId="0" fontId="33" fillId="34" borderId="0" xfId="0" applyFont="1" applyFill="1" applyBorder="1" applyAlignment="1">
      <alignment horizontal="right" wrapText="1"/>
    </xf>
    <xf numFmtId="0" fontId="23" fillId="33" borderId="0" xfId="0" applyFont="1" applyFill="1" applyBorder="1" applyAlignment="1">
      <alignment horizontal="center"/>
    </xf>
    <xf numFmtId="0" fontId="24" fillId="34" borderId="0" xfId="0" applyFont="1" applyFill="1" applyBorder="1"/>
    <xf numFmtId="0" fontId="23" fillId="34" borderId="0" xfId="0" applyFont="1" applyFill="1" applyBorder="1" applyAlignment="1">
      <alignment horizontal="right" wrapText="1"/>
    </xf>
    <xf numFmtId="0" fontId="23" fillId="34" borderId="0" xfId="0" applyFont="1" applyFill="1" applyBorder="1" applyAlignment="1">
      <alignment horizontal="right"/>
    </xf>
    <xf numFmtId="0" fontId="23" fillId="33" borderId="0" xfId="0" applyFont="1" applyFill="1" applyBorder="1" applyAlignment="1">
      <alignment horizontal="center" wrapText="1"/>
    </xf>
    <xf numFmtId="0" fontId="34" fillId="33" borderId="0" xfId="0" applyFont="1" applyFill="1" applyBorder="1" applyAlignment="1">
      <alignment vertical="top" wrapText="1"/>
    </xf>
    <xf numFmtId="165" fontId="28" fillId="33" borderId="0" xfId="0" applyNumberFormat="1" applyFont="1" applyFill="1" applyBorder="1" applyAlignment="1">
      <alignment horizontal="right"/>
    </xf>
    <xf numFmtId="165" fontId="22" fillId="33" borderId="0" xfId="0" applyNumberFormat="1" applyFont="1" applyFill="1" applyBorder="1" applyAlignment="1">
      <alignment horizontal="right"/>
    </xf>
    <xf numFmtId="0" fontId="26" fillId="33" borderId="10" xfId="0" applyFont="1" applyFill="1" applyBorder="1"/>
    <xf numFmtId="3" fontId="24" fillId="33" borderId="10" xfId="0" applyNumberFormat="1" applyFont="1" applyFill="1" applyBorder="1"/>
    <xf numFmtId="164" fontId="29" fillId="33" borderId="10" xfId="0" applyNumberFormat="1" applyFont="1" applyFill="1" applyBorder="1" applyAlignment="1">
      <alignment horizontal="right"/>
    </xf>
    <xf numFmtId="165" fontId="29" fillId="33" borderId="10" xfId="0" applyNumberFormat="1" applyFont="1" applyFill="1" applyBorder="1" applyAlignment="1">
      <alignment horizontal="right"/>
    </xf>
    <xf numFmtId="165" fontId="24" fillId="33" borderId="0" xfId="0" applyNumberFormat="1" applyFont="1" applyFill="1" applyBorder="1" applyAlignment="1">
      <alignment horizontal="right"/>
    </xf>
    <xf numFmtId="3" fontId="24" fillId="33" borderId="0" xfId="0" applyNumberFormat="1" applyFont="1" applyFill="1" applyBorder="1"/>
    <xf numFmtId="164" fontId="29" fillId="33" borderId="0" xfId="0" applyNumberFormat="1" applyFont="1" applyFill="1" applyBorder="1" applyAlignment="1">
      <alignment horizontal="right"/>
    </xf>
    <xf numFmtId="165" fontId="29" fillId="33" borderId="0" xfId="0" applyNumberFormat="1" applyFont="1" applyFill="1" applyBorder="1" applyAlignment="1">
      <alignment horizontal="right"/>
    </xf>
    <xf numFmtId="0" fontId="23" fillId="34" borderId="0" xfId="0" applyFont="1" applyFill="1" applyBorder="1" applyAlignment="1">
      <alignment wrapText="1"/>
    </xf>
    <xf numFmtId="3" fontId="24" fillId="33" borderId="10" xfId="0" applyNumberFormat="1" applyFont="1" applyFill="1" applyBorder="1" applyAlignment="1">
      <alignment horizontal="right"/>
    </xf>
    <xf numFmtId="0" fontId="22" fillId="33" borderId="0" xfId="0" applyFont="1" applyFill="1" applyBorder="1" applyAlignment="1">
      <alignment horizontal="left"/>
    </xf>
    <xf numFmtId="0" fontId="22" fillId="33" borderId="0" xfId="0" applyFont="1" applyFill="1" applyBorder="1" applyAlignment="1">
      <alignment horizontal="right" wrapText="1"/>
    </xf>
    <xf numFmtId="165" fontId="22" fillId="33" borderId="0" xfId="0" applyNumberFormat="1" applyFont="1" applyFill="1" applyBorder="1" applyAlignment="1">
      <alignment horizontal="right" wrapText="1"/>
    </xf>
    <xf numFmtId="3" fontId="22" fillId="0" borderId="0" xfId="0" applyNumberFormat="1" applyFont="1" applyBorder="1"/>
    <xf numFmtId="16" fontId="22" fillId="33" borderId="0" xfId="0" quotePrefix="1" applyNumberFormat="1" applyFont="1" applyFill="1" applyBorder="1" applyAlignment="1">
      <alignment wrapText="1"/>
    </xf>
    <xf numFmtId="16" fontId="22" fillId="33" borderId="10" xfId="0" quotePrefix="1" applyNumberFormat="1" applyFont="1" applyFill="1" applyBorder="1" applyAlignment="1">
      <alignment wrapText="1"/>
    </xf>
    <xf numFmtId="3" fontId="22" fillId="33" borderId="10" xfId="0" applyNumberFormat="1" applyFont="1" applyFill="1" applyBorder="1"/>
    <xf numFmtId="3" fontId="22" fillId="33" borderId="10" xfId="0" applyNumberFormat="1" applyFont="1" applyFill="1" applyBorder="1" applyAlignment="1">
      <alignment wrapText="1"/>
    </xf>
    <xf numFmtId="3" fontId="0" fillId="33" borderId="0" xfId="0" applyNumberFormat="1" applyFill="1" applyBorder="1"/>
    <xf numFmtId="0" fontId="24" fillId="33" borderId="10" xfId="0" applyFont="1" applyFill="1" applyBorder="1" applyAlignment="1">
      <alignment wrapText="1"/>
    </xf>
    <xf numFmtId="0" fontId="26" fillId="33" borderId="0" xfId="0" applyFont="1" applyFill="1" applyBorder="1" applyAlignment="1">
      <alignment wrapText="1"/>
    </xf>
    <xf numFmtId="0" fontId="26" fillId="33" borderId="0" xfId="0" applyFont="1" applyFill="1" applyBorder="1" applyAlignment="1">
      <alignment horizontal="left" wrapText="1"/>
    </xf>
    <xf numFmtId="0" fontId="23" fillId="33" borderId="0" xfId="0" applyFont="1" applyFill="1" applyBorder="1" applyAlignment="1">
      <alignment horizontal="right"/>
    </xf>
    <xf numFmtId="0" fontId="23" fillId="33" borderId="0" xfId="0" applyFont="1" applyFill="1" applyBorder="1"/>
    <xf numFmtId="0" fontId="22" fillId="33" borderId="0" xfId="0" applyFont="1" applyFill="1" applyBorder="1" applyAlignment="1">
      <alignment horizontal="right"/>
    </xf>
    <xf numFmtId="3" fontId="22" fillId="0" borderId="12" xfId="0" applyNumberFormat="1" applyFont="1" applyBorder="1" applyAlignment="1">
      <alignment horizontal="right"/>
    </xf>
    <xf numFmtId="3" fontId="22" fillId="0" borderId="0" xfId="0" applyNumberFormat="1" applyFont="1" applyBorder="1" applyAlignment="1">
      <alignment horizontal="right"/>
    </xf>
    <xf numFmtId="3" fontId="22" fillId="33" borderId="10" xfId="0" applyNumberFormat="1" applyFont="1" applyFill="1" applyBorder="1" applyAlignment="1">
      <alignment horizontal="right"/>
    </xf>
    <xf numFmtId="1" fontId="22" fillId="33" borderId="10" xfId="0" applyNumberFormat="1" applyFont="1" applyFill="1" applyBorder="1" applyAlignment="1">
      <alignment horizontal="right"/>
    </xf>
    <xf numFmtId="1" fontId="25" fillId="33" borderId="0" xfId="0" applyNumberFormat="1" applyFont="1" applyFill="1" applyBorder="1"/>
    <xf numFmtId="0" fontId="23" fillId="34" borderId="0" xfId="0" applyFont="1" applyFill="1" applyBorder="1" applyAlignment="1"/>
    <xf numFmtId="0" fontId="33" fillId="34" borderId="0" xfId="0" applyFont="1" applyFill="1" applyBorder="1" applyAlignment="1">
      <alignment horizontal="right" vertical="top" wrapText="1"/>
    </xf>
    <xf numFmtId="0" fontId="22" fillId="33" borderId="0" xfId="0" applyFont="1" applyFill="1" applyBorder="1" applyAlignment="1">
      <alignment vertical="top"/>
    </xf>
    <xf numFmtId="3" fontId="22" fillId="33" borderId="0" xfId="0" applyNumberFormat="1" applyFont="1" applyFill="1" applyAlignment="1">
      <alignment horizontal="right"/>
    </xf>
    <xf numFmtId="0" fontId="22" fillId="33" borderId="0" xfId="0" applyFont="1" applyFill="1" applyBorder="1" applyAlignment="1">
      <alignment vertical="top" wrapText="1"/>
    </xf>
    <xf numFmtId="0" fontId="22" fillId="33" borderId="0" xfId="0" quotePrefix="1" applyFont="1" applyFill="1" applyBorder="1" applyAlignment="1">
      <alignment vertical="top"/>
    </xf>
    <xf numFmtId="0" fontId="22" fillId="33" borderId="0" xfId="0" applyFont="1" applyFill="1" applyAlignment="1">
      <alignment wrapText="1"/>
    </xf>
    <xf numFmtId="0" fontId="22" fillId="33" borderId="0" xfId="0" applyFont="1" applyFill="1"/>
    <xf numFmtId="3" fontId="22" fillId="33" borderId="0" xfId="0" applyNumberFormat="1" applyFont="1" applyFill="1"/>
    <xf numFmtId="0" fontId="22" fillId="33" borderId="0" xfId="0" applyFont="1" applyFill="1" applyAlignment="1">
      <alignment horizontal="right"/>
    </xf>
    <xf numFmtId="0" fontId="23" fillId="34" borderId="0" xfId="0" applyFont="1" applyFill="1" applyBorder="1" applyAlignment="1">
      <alignment horizontal="right" vertical="top" wrapText="1"/>
    </xf>
    <xf numFmtId="164" fontId="22" fillId="33" borderId="0" xfId="0" applyNumberFormat="1" applyFont="1" applyFill="1" applyBorder="1" applyAlignment="1">
      <alignment wrapText="1"/>
    </xf>
    <xf numFmtId="164" fontId="0" fillId="33" borderId="10" xfId="0" applyNumberFormat="1" applyFill="1" applyBorder="1"/>
    <xf numFmtId="0" fontId="0" fillId="33" borderId="10" xfId="0" applyFill="1" applyBorder="1"/>
    <xf numFmtId="164" fontId="24" fillId="33" borderId="0" xfId="0" applyNumberFormat="1" applyFont="1" applyFill="1" applyBorder="1" applyAlignment="1">
      <alignment horizontal="right"/>
    </xf>
    <xf numFmtId="165" fontId="24" fillId="33" borderId="10" xfId="0" applyNumberFormat="1" applyFont="1" applyFill="1" applyBorder="1" applyAlignment="1">
      <alignment horizontal="right"/>
    </xf>
    <xf numFmtId="0" fontId="22" fillId="33" borderId="0" xfId="0" applyFont="1" applyFill="1" applyBorder="1" applyAlignment="1">
      <alignment wrapText="1"/>
    </xf>
    <xf numFmtId="3" fontId="22" fillId="33" borderId="10" xfId="0" applyNumberFormat="1" applyFont="1" applyFill="1" applyBorder="1" applyAlignment="1">
      <alignment horizontal="right" wrapText="1"/>
    </xf>
    <xf numFmtId="0" fontId="22" fillId="33" borderId="10" xfId="0" applyFont="1" applyFill="1" applyBorder="1"/>
    <xf numFmtId="0" fontId="22" fillId="33" borderId="10" xfId="0" applyFont="1" applyFill="1" applyBorder="1" applyAlignment="1">
      <alignment horizontal="right"/>
    </xf>
    <xf numFmtId="3" fontId="24" fillId="33" borderId="0" xfId="0" applyNumberFormat="1" applyFont="1" applyFill="1" applyBorder="1" applyAlignment="1">
      <alignment horizontal="right"/>
    </xf>
    <xf numFmtId="0" fontId="23" fillId="34" borderId="0" xfId="0" applyFont="1" applyFill="1" applyBorder="1" applyAlignment="1">
      <alignment horizontal="center" wrapText="1"/>
    </xf>
    <xf numFmtId="165" fontId="28" fillId="33" borderId="10" xfId="0" applyNumberFormat="1" applyFont="1" applyFill="1" applyBorder="1" applyAlignment="1">
      <alignment horizontal="right"/>
    </xf>
    <xf numFmtId="3" fontId="0" fillId="33" borderId="0" xfId="0" applyNumberFormat="1" applyFill="1"/>
    <xf numFmtId="165" fontId="29" fillId="33" borderId="10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3" fillId="34" borderId="0" xfId="0" applyNumberFormat="1" applyFont="1" applyFill="1" applyBorder="1" applyAlignment="1">
      <alignment vertical="top"/>
    </xf>
    <xf numFmtId="0" fontId="26" fillId="33" borderId="0" xfId="0" applyFont="1" applyFill="1" applyBorder="1" applyAlignment="1">
      <alignment horizontal="left"/>
    </xf>
    <xf numFmtId="165" fontId="22" fillId="33" borderId="10" xfId="0" applyNumberFormat="1" applyFont="1" applyFill="1" applyBorder="1"/>
    <xf numFmtId="165" fontId="22" fillId="33" borderId="0" xfId="0" applyNumberFormat="1" applyFont="1" applyFill="1" applyBorder="1"/>
    <xf numFmtId="165" fontId="22" fillId="33" borderId="10" xfId="0" applyNumberFormat="1" applyFont="1" applyFill="1" applyBorder="1" applyAlignment="1">
      <alignment horizontal="right"/>
    </xf>
    <xf numFmtId="164" fontId="22" fillId="33" borderId="10" xfId="0" applyNumberFormat="1" applyFont="1" applyFill="1" applyBorder="1" applyAlignment="1">
      <alignment wrapText="1"/>
    </xf>
    <xf numFmtId="164" fontId="22" fillId="33" borderId="10" xfId="0" applyNumberFormat="1" applyFont="1" applyFill="1" applyBorder="1" applyAlignment="1">
      <alignment horizontal="right" wrapText="1"/>
    </xf>
    <xf numFmtId="164" fontId="22" fillId="33" borderId="0" xfId="0" applyNumberFormat="1" applyFont="1" applyFill="1" applyBorder="1" applyAlignment="1">
      <alignment horizontal="right" wrapText="1"/>
    </xf>
    <xf numFmtId="0" fontId="23" fillId="35" borderId="10" xfId="0" applyFont="1" applyFill="1" applyBorder="1"/>
    <xf numFmtId="0" fontId="26" fillId="33" borderId="0" xfId="0" applyFont="1" applyFill="1"/>
    <xf numFmtId="0" fontId="23" fillId="33" borderId="0" xfId="0" applyFont="1" applyFill="1" applyBorder="1" applyAlignment="1">
      <alignment wrapText="1"/>
    </xf>
    <xf numFmtId="3" fontId="0" fillId="33" borderId="0" xfId="0" applyNumberFormat="1" applyFill="1" applyBorder="1" applyAlignment="1">
      <alignment horizontal="right"/>
    </xf>
    <xf numFmtId="3" fontId="22" fillId="33" borderId="10" xfId="0" quotePrefix="1" applyNumberFormat="1" applyFont="1" applyFill="1" applyBorder="1" applyAlignment="1">
      <alignment horizontal="right"/>
    </xf>
    <xf numFmtId="0" fontId="35" fillId="33" borderId="0" xfId="0" applyFont="1" applyFill="1"/>
    <xf numFmtId="3" fontId="26" fillId="33" borderId="10" xfId="0" applyNumberFormat="1" applyFont="1" applyFill="1" applyBorder="1" applyAlignment="1">
      <alignment horizontal="right"/>
    </xf>
    <xf numFmtId="3" fontId="25" fillId="33" borderId="0" xfId="0" applyNumberFormat="1" applyFont="1" applyFill="1" applyBorder="1" applyAlignment="1">
      <alignment horizontal="right"/>
    </xf>
    <xf numFmtId="3" fontId="26" fillId="33" borderId="0" xfId="0" applyNumberFormat="1" applyFont="1" applyFill="1" applyBorder="1" applyAlignment="1">
      <alignment horizontal="right"/>
    </xf>
    <xf numFmtId="3" fontId="25" fillId="33" borderId="0" xfId="0" applyNumberFormat="1" applyFont="1" applyFill="1" applyAlignment="1">
      <alignment horizontal="right"/>
    </xf>
    <xf numFmtId="0" fontId="25" fillId="33" borderId="0" xfId="0" applyFont="1" applyFill="1" applyAlignment="1">
      <alignment horizontal="right"/>
    </xf>
    <xf numFmtId="16" fontId="24" fillId="33" borderId="0" xfId="0" quotePrefix="1" applyNumberFormat="1" applyFont="1" applyFill="1" applyBorder="1" applyAlignment="1">
      <alignment wrapText="1"/>
    </xf>
    <xf numFmtId="0" fontId="24" fillId="33" borderId="0" xfId="0" applyFont="1" applyFill="1" applyBorder="1" applyAlignment="1">
      <alignment horizontal="left"/>
    </xf>
    <xf numFmtId="0" fontId="22" fillId="33" borderId="0" xfId="0" quotePrefix="1" applyFont="1" applyFill="1" applyBorder="1" applyAlignment="1"/>
    <xf numFmtId="0" fontId="36" fillId="33" borderId="0" xfId="0" quotePrefix="1" applyFont="1" applyFill="1" applyBorder="1"/>
    <xf numFmtId="0" fontId="26" fillId="33" borderId="0" xfId="0" applyFont="1" applyFill="1" applyBorder="1" applyAlignment="1">
      <alignment horizontal="left" vertical="center" wrapText="1"/>
    </xf>
    <xf numFmtId="0" fontId="29" fillId="33" borderId="11" xfId="0" applyFont="1" applyFill="1" applyBorder="1" applyAlignment="1">
      <alignment horizontal="center"/>
    </xf>
    <xf numFmtId="0" fontId="24" fillId="33" borderId="11" xfId="0" applyFont="1" applyFill="1" applyBorder="1" applyAlignment="1">
      <alignment horizontal="center"/>
    </xf>
    <xf numFmtId="0" fontId="24" fillId="33" borderId="10" xfId="0" applyFont="1" applyFill="1" applyBorder="1" applyAlignment="1">
      <alignment horizontal="center"/>
    </xf>
    <xf numFmtId="0" fontId="23" fillId="34" borderId="0" xfId="0" applyFont="1" applyFill="1" applyBorder="1" applyAlignment="1">
      <alignment horizontal="right" vertical="top"/>
    </xf>
    <xf numFmtId="0" fontId="23" fillId="34" borderId="0" xfId="0" applyFont="1" applyFill="1" applyBorder="1" applyAlignment="1">
      <alignment horizontal="right" wrapText="1"/>
    </xf>
    <xf numFmtId="0" fontId="23" fillId="34" borderId="0" xfId="0" applyFont="1" applyFill="1" applyBorder="1" applyAlignment="1">
      <alignment horizontal="right"/>
    </xf>
    <xf numFmtId="0" fontId="23" fillId="34" borderId="0" xfId="0" applyFont="1" applyFill="1" applyBorder="1" applyAlignment="1">
      <alignment horizontal="right" vertical="top" wrapText="1"/>
    </xf>
    <xf numFmtId="0" fontId="23" fillId="34" borderId="0" xfId="0" applyFont="1" applyFill="1" applyBorder="1" applyAlignment="1">
      <alignment horizontal="center" vertical="top"/>
    </xf>
    <xf numFmtId="0" fontId="26" fillId="33" borderId="0" xfId="0" applyFont="1" applyFill="1" applyBorder="1" applyAlignment="1">
      <alignment horizontal="left" wrapText="1"/>
    </xf>
    <xf numFmtId="164" fontId="23" fillId="34" borderId="0" xfId="0" applyNumberFormat="1" applyFont="1" applyFill="1" applyBorder="1" applyAlignment="1">
      <alignment horizontal="right" vertical="top"/>
    </xf>
    <xf numFmtId="0" fontId="23" fillId="34" borderId="0" xfId="0" applyNumberFormat="1" applyFont="1" applyFill="1" applyBorder="1" applyAlignment="1">
      <alignment horizontal="right" vertical="top" wrapText="1"/>
    </xf>
    <xf numFmtId="0" fontId="23" fillId="34" borderId="0" xfId="0" applyNumberFormat="1" applyFont="1" applyFill="1" applyBorder="1" applyAlignment="1">
      <alignment horizontal="right" vertical="top"/>
    </xf>
    <xf numFmtId="2" fontId="23" fillId="34" borderId="0" xfId="0" applyNumberFormat="1" applyFont="1" applyFill="1" applyBorder="1" applyAlignment="1">
      <alignment horizontal="right" vertical="top" wrapText="1"/>
    </xf>
  </cellXfs>
  <cellStyles count="460">
    <cellStyle name="20% - Colore 1" xfId="19" builtinId="30" customBuiltin="1"/>
    <cellStyle name="20% - Colore 1 2" xfId="44"/>
    <cellStyle name="20% - Colore 1 2 2" xfId="82"/>
    <cellStyle name="20% - Colore 1 2 2 2" xfId="83"/>
    <cellStyle name="20% - Colore 1 2 2 2 2" xfId="243"/>
    <cellStyle name="20% - Colore 1 2 2 3" xfId="244"/>
    <cellStyle name="20% - Colore 1 2 3" xfId="84"/>
    <cellStyle name="20% - Colore 1 2 3 2" xfId="245"/>
    <cellStyle name="20% - Colore 1 2 4" xfId="246"/>
    <cellStyle name="20% - Colore 1 3" xfId="57"/>
    <cellStyle name="20% - Colore 1 3 2" xfId="85"/>
    <cellStyle name="20% - Colore 1 3 2 2" xfId="86"/>
    <cellStyle name="20% - Colore 1 3 2 2 2" xfId="247"/>
    <cellStyle name="20% - Colore 1 3 2 3" xfId="248"/>
    <cellStyle name="20% - Colore 1 3 3" xfId="87"/>
    <cellStyle name="20% - Colore 1 3 3 2" xfId="249"/>
    <cellStyle name="20% - Colore 1 3 4" xfId="250"/>
    <cellStyle name="20% - Colore 1 4" xfId="70"/>
    <cellStyle name="20% - Colore 1 4 2" xfId="88"/>
    <cellStyle name="20% - Colore 1 4 2 2" xfId="89"/>
    <cellStyle name="20% - Colore 1 4 2 2 2" xfId="251"/>
    <cellStyle name="20% - Colore 1 4 2 3" xfId="252"/>
    <cellStyle name="20% - Colore 1 4 3" xfId="90"/>
    <cellStyle name="20% - Colore 1 4 3 2" xfId="253"/>
    <cellStyle name="20% - Colore 1 4 4" xfId="254"/>
    <cellStyle name="20% - Colore 1 5" xfId="91"/>
    <cellStyle name="20% - Colore 1 5 2" xfId="92"/>
    <cellStyle name="20% - Colore 1 5 2 2" xfId="255"/>
    <cellStyle name="20% - Colore 1 5 3" xfId="256"/>
    <cellStyle name="20% - Colore 1 6" xfId="93"/>
    <cellStyle name="20% - Colore 1 6 2" xfId="257"/>
    <cellStyle name="20% - Colore 1 7" xfId="258"/>
    <cellStyle name="20% - Colore 2" xfId="23" builtinId="34" customBuiltin="1"/>
    <cellStyle name="20% - Colore 2 2" xfId="46"/>
    <cellStyle name="20% - Colore 2 2 2" xfId="94"/>
    <cellStyle name="20% - Colore 2 2 2 2" xfId="95"/>
    <cellStyle name="20% - Colore 2 2 2 2 2" xfId="259"/>
    <cellStyle name="20% - Colore 2 2 2 3" xfId="260"/>
    <cellStyle name="20% - Colore 2 2 3" xfId="96"/>
    <cellStyle name="20% - Colore 2 2 3 2" xfId="261"/>
    <cellStyle name="20% - Colore 2 2 4" xfId="262"/>
    <cellStyle name="20% - Colore 2 3" xfId="59"/>
    <cellStyle name="20% - Colore 2 3 2" xfId="97"/>
    <cellStyle name="20% - Colore 2 3 2 2" xfId="98"/>
    <cellStyle name="20% - Colore 2 3 2 2 2" xfId="263"/>
    <cellStyle name="20% - Colore 2 3 2 3" xfId="264"/>
    <cellStyle name="20% - Colore 2 3 3" xfId="99"/>
    <cellStyle name="20% - Colore 2 3 3 2" xfId="265"/>
    <cellStyle name="20% - Colore 2 3 4" xfId="266"/>
    <cellStyle name="20% - Colore 2 4" xfId="72"/>
    <cellStyle name="20% - Colore 2 4 2" xfId="100"/>
    <cellStyle name="20% - Colore 2 4 2 2" xfId="101"/>
    <cellStyle name="20% - Colore 2 4 2 2 2" xfId="267"/>
    <cellStyle name="20% - Colore 2 4 2 3" xfId="268"/>
    <cellStyle name="20% - Colore 2 4 3" xfId="102"/>
    <cellStyle name="20% - Colore 2 4 3 2" xfId="269"/>
    <cellStyle name="20% - Colore 2 4 4" xfId="270"/>
    <cellStyle name="20% - Colore 2 5" xfId="103"/>
    <cellStyle name="20% - Colore 2 5 2" xfId="104"/>
    <cellStyle name="20% - Colore 2 5 2 2" xfId="271"/>
    <cellStyle name="20% - Colore 2 5 3" xfId="272"/>
    <cellStyle name="20% - Colore 2 6" xfId="105"/>
    <cellStyle name="20% - Colore 2 6 2" xfId="273"/>
    <cellStyle name="20% - Colore 2 7" xfId="274"/>
    <cellStyle name="20% - Colore 3" xfId="27" builtinId="38" customBuiltin="1"/>
    <cellStyle name="20% - Colore 3 2" xfId="48"/>
    <cellStyle name="20% - Colore 3 2 2" xfId="106"/>
    <cellStyle name="20% - Colore 3 2 2 2" xfId="107"/>
    <cellStyle name="20% - Colore 3 2 2 2 2" xfId="275"/>
    <cellStyle name="20% - Colore 3 2 2 3" xfId="276"/>
    <cellStyle name="20% - Colore 3 2 3" xfId="108"/>
    <cellStyle name="20% - Colore 3 2 3 2" xfId="277"/>
    <cellStyle name="20% - Colore 3 2 4" xfId="278"/>
    <cellStyle name="20% - Colore 3 3" xfId="61"/>
    <cellStyle name="20% - Colore 3 3 2" xfId="109"/>
    <cellStyle name="20% - Colore 3 3 2 2" xfId="110"/>
    <cellStyle name="20% - Colore 3 3 2 2 2" xfId="279"/>
    <cellStyle name="20% - Colore 3 3 2 3" xfId="280"/>
    <cellStyle name="20% - Colore 3 3 3" xfId="111"/>
    <cellStyle name="20% - Colore 3 3 3 2" xfId="281"/>
    <cellStyle name="20% - Colore 3 3 4" xfId="282"/>
    <cellStyle name="20% - Colore 3 4" xfId="74"/>
    <cellStyle name="20% - Colore 3 4 2" xfId="112"/>
    <cellStyle name="20% - Colore 3 4 2 2" xfId="113"/>
    <cellStyle name="20% - Colore 3 4 2 2 2" xfId="283"/>
    <cellStyle name="20% - Colore 3 4 2 3" xfId="284"/>
    <cellStyle name="20% - Colore 3 4 3" xfId="114"/>
    <cellStyle name="20% - Colore 3 4 3 2" xfId="285"/>
    <cellStyle name="20% - Colore 3 4 4" xfId="286"/>
    <cellStyle name="20% - Colore 3 5" xfId="115"/>
    <cellStyle name="20% - Colore 3 5 2" xfId="116"/>
    <cellStyle name="20% - Colore 3 5 2 2" xfId="287"/>
    <cellStyle name="20% - Colore 3 5 3" xfId="288"/>
    <cellStyle name="20% - Colore 3 6" xfId="117"/>
    <cellStyle name="20% - Colore 3 6 2" xfId="289"/>
    <cellStyle name="20% - Colore 3 7" xfId="290"/>
    <cellStyle name="20% - Colore 4" xfId="31" builtinId="42" customBuiltin="1"/>
    <cellStyle name="20% - Colore 4 2" xfId="50"/>
    <cellStyle name="20% - Colore 4 2 2" xfId="118"/>
    <cellStyle name="20% - Colore 4 2 2 2" xfId="119"/>
    <cellStyle name="20% - Colore 4 2 2 2 2" xfId="291"/>
    <cellStyle name="20% - Colore 4 2 2 3" xfId="292"/>
    <cellStyle name="20% - Colore 4 2 3" xfId="120"/>
    <cellStyle name="20% - Colore 4 2 3 2" xfId="293"/>
    <cellStyle name="20% - Colore 4 2 4" xfId="294"/>
    <cellStyle name="20% - Colore 4 3" xfId="63"/>
    <cellStyle name="20% - Colore 4 3 2" xfId="121"/>
    <cellStyle name="20% - Colore 4 3 2 2" xfId="122"/>
    <cellStyle name="20% - Colore 4 3 2 2 2" xfId="295"/>
    <cellStyle name="20% - Colore 4 3 2 3" xfId="296"/>
    <cellStyle name="20% - Colore 4 3 3" xfId="123"/>
    <cellStyle name="20% - Colore 4 3 3 2" xfId="297"/>
    <cellStyle name="20% - Colore 4 3 4" xfId="298"/>
    <cellStyle name="20% - Colore 4 4" xfId="76"/>
    <cellStyle name="20% - Colore 4 4 2" xfId="124"/>
    <cellStyle name="20% - Colore 4 4 2 2" xfId="125"/>
    <cellStyle name="20% - Colore 4 4 2 2 2" xfId="299"/>
    <cellStyle name="20% - Colore 4 4 2 3" xfId="300"/>
    <cellStyle name="20% - Colore 4 4 3" xfId="126"/>
    <cellStyle name="20% - Colore 4 4 3 2" xfId="301"/>
    <cellStyle name="20% - Colore 4 4 4" xfId="302"/>
    <cellStyle name="20% - Colore 4 5" xfId="127"/>
    <cellStyle name="20% - Colore 4 5 2" xfId="128"/>
    <cellStyle name="20% - Colore 4 5 2 2" xfId="303"/>
    <cellStyle name="20% - Colore 4 5 3" xfId="304"/>
    <cellStyle name="20% - Colore 4 6" xfId="129"/>
    <cellStyle name="20% - Colore 4 6 2" xfId="305"/>
    <cellStyle name="20% - Colore 4 7" xfId="306"/>
    <cellStyle name="20% - Colore 5" xfId="35" builtinId="46" customBuiltin="1"/>
    <cellStyle name="20% - Colore 5 2" xfId="52"/>
    <cellStyle name="20% - Colore 5 2 2" xfId="130"/>
    <cellStyle name="20% - Colore 5 2 2 2" xfId="131"/>
    <cellStyle name="20% - Colore 5 2 2 2 2" xfId="307"/>
    <cellStyle name="20% - Colore 5 2 2 3" xfId="308"/>
    <cellStyle name="20% - Colore 5 2 3" xfId="132"/>
    <cellStyle name="20% - Colore 5 2 3 2" xfId="309"/>
    <cellStyle name="20% - Colore 5 2 4" xfId="310"/>
    <cellStyle name="20% - Colore 5 3" xfId="65"/>
    <cellStyle name="20% - Colore 5 3 2" xfId="133"/>
    <cellStyle name="20% - Colore 5 3 2 2" xfId="134"/>
    <cellStyle name="20% - Colore 5 3 2 2 2" xfId="311"/>
    <cellStyle name="20% - Colore 5 3 2 3" xfId="312"/>
    <cellStyle name="20% - Colore 5 3 3" xfId="135"/>
    <cellStyle name="20% - Colore 5 3 3 2" xfId="313"/>
    <cellStyle name="20% - Colore 5 3 4" xfId="314"/>
    <cellStyle name="20% - Colore 5 4" xfId="78"/>
    <cellStyle name="20% - Colore 5 4 2" xfId="136"/>
    <cellStyle name="20% - Colore 5 4 2 2" xfId="137"/>
    <cellStyle name="20% - Colore 5 4 2 2 2" xfId="315"/>
    <cellStyle name="20% - Colore 5 4 2 3" xfId="316"/>
    <cellStyle name="20% - Colore 5 4 3" xfId="138"/>
    <cellStyle name="20% - Colore 5 4 3 2" xfId="317"/>
    <cellStyle name="20% - Colore 5 4 4" xfId="318"/>
    <cellStyle name="20% - Colore 5 5" xfId="139"/>
    <cellStyle name="20% - Colore 5 5 2" xfId="140"/>
    <cellStyle name="20% - Colore 5 5 2 2" xfId="319"/>
    <cellStyle name="20% - Colore 5 5 3" xfId="320"/>
    <cellStyle name="20% - Colore 5 6" xfId="141"/>
    <cellStyle name="20% - Colore 5 6 2" xfId="321"/>
    <cellStyle name="20% - Colore 5 7" xfId="322"/>
    <cellStyle name="20% - Colore 6" xfId="39" builtinId="50" customBuiltin="1"/>
    <cellStyle name="20% - Colore 6 2" xfId="54"/>
    <cellStyle name="20% - Colore 6 2 2" xfId="142"/>
    <cellStyle name="20% - Colore 6 2 2 2" xfId="143"/>
    <cellStyle name="20% - Colore 6 2 2 2 2" xfId="323"/>
    <cellStyle name="20% - Colore 6 2 2 3" xfId="324"/>
    <cellStyle name="20% - Colore 6 2 3" xfId="144"/>
    <cellStyle name="20% - Colore 6 2 3 2" xfId="325"/>
    <cellStyle name="20% - Colore 6 2 4" xfId="326"/>
    <cellStyle name="20% - Colore 6 3" xfId="67"/>
    <cellStyle name="20% - Colore 6 3 2" xfId="145"/>
    <cellStyle name="20% - Colore 6 3 2 2" xfId="146"/>
    <cellStyle name="20% - Colore 6 3 2 2 2" xfId="327"/>
    <cellStyle name="20% - Colore 6 3 2 3" xfId="328"/>
    <cellStyle name="20% - Colore 6 3 3" xfId="147"/>
    <cellStyle name="20% - Colore 6 3 3 2" xfId="329"/>
    <cellStyle name="20% - Colore 6 3 4" xfId="330"/>
    <cellStyle name="20% - Colore 6 4" xfId="80"/>
    <cellStyle name="20% - Colore 6 4 2" xfId="148"/>
    <cellStyle name="20% - Colore 6 4 2 2" xfId="149"/>
    <cellStyle name="20% - Colore 6 4 2 2 2" xfId="331"/>
    <cellStyle name="20% - Colore 6 4 2 3" xfId="332"/>
    <cellStyle name="20% - Colore 6 4 3" xfId="150"/>
    <cellStyle name="20% - Colore 6 4 3 2" xfId="333"/>
    <cellStyle name="20% - Colore 6 4 4" xfId="334"/>
    <cellStyle name="20% - Colore 6 5" xfId="151"/>
    <cellStyle name="20% - Colore 6 5 2" xfId="152"/>
    <cellStyle name="20% - Colore 6 5 2 2" xfId="335"/>
    <cellStyle name="20% - Colore 6 5 3" xfId="336"/>
    <cellStyle name="20% - Colore 6 6" xfId="153"/>
    <cellStyle name="20% - Colore 6 6 2" xfId="337"/>
    <cellStyle name="20% - Colore 6 7" xfId="338"/>
    <cellStyle name="40% - Colore 1" xfId="20" builtinId="31" customBuiltin="1"/>
    <cellStyle name="40% - Colore 1 2" xfId="45"/>
    <cellStyle name="40% - Colore 1 2 2" xfId="154"/>
    <cellStyle name="40% - Colore 1 2 2 2" xfId="155"/>
    <cellStyle name="40% - Colore 1 2 2 2 2" xfId="339"/>
    <cellStyle name="40% - Colore 1 2 2 3" xfId="340"/>
    <cellStyle name="40% - Colore 1 2 3" xfId="156"/>
    <cellStyle name="40% - Colore 1 2 3 2" xfId="341"/>
    <cellStyle name="40% - Colore 1 2 4" xfId="342"/>
    <cellStyle name="40% - Colore 1 3" xfId="58"/>
    <cellStyle name="40% - Colore 1 3 2" xfId="157"/>
    <cellStyle name="40% - Colore 1 3 2 2" xfId="158"/>
    <cellStyle name="40% - Colore 1 3 2 2 2" xfId="343"/>
    <cellStyle name="40% - Colore 1 3 2 3" xfId="344"/>
    <cellStyle name="40% - Colore 1 3 3" xfId="159"/>
    <cellStyle name="40% - Colore 1 3 3 2" xfId="345"/>
    <cellStyle name="40% - Colore 1 3 4" xfId="346"/>
    <cellStyle name="40% - Colore 1 4" xfId="71"/>
    <cellStyle name="40% - Colore 1 4 2" xfId="160"/>
    <cellStyle name="40% - Colore 1 4 2 2" xfId="161"/>
    <cellStyle name="40% - Colore 1 4 2 2 2" xfId="347"/>
    <cellStyle name="40% - Colore 1 4 2 3" xfId="348"/>
    <cellStyle name="40% - Colore 1 4 3" xfId="162"/>
    <cellStyle name="40% - Colore 1 4 3 2" xfId="349"/>
    <cellStyle name="40% - Colore 1 4 4" xfId="350"/>
    <cellStyle name="40% - Colore 1 5" xfId="163"/>
    <cellStyle name="40% - Colore 1 5 2" xfId="164"/>
    <cellStyle name="40% - Colore 1 5 2 2" xfId="351"/>
    <cellStyle name="40% - Colore 1 5 3" xfId="352"/>
    <cellStyle name="40% - Colore 1 6" xfId="165"/>
    <cellStyle name="40% - Colore 1 6 2" xfId="353"/>
    <cellStyle name="40% - Colore 1 7" xfId="354"/>
    <cellStyle name="40% - Colore 2" xfId="24" builtinId="35" customBuiltin="1"/>
    <cellStyle name="40% - Colore 2 2" xfId="47"/>
    <cellStyle name="40% - Colore 2 2 2" xfId="166"/>
    <cellStyle name="40% - Colore 2 2 2 2" xfId="167"/>
    <cellStyle name="40% - Colore 2 2 2 2 2" xfId="355"/>
    <cellStyle name="40% - Colore 2 2 2 3" xfId="356"/>
    <cellStyle name="40% - Colore 2 2 3" xfId="168"/>
    <cellStyle name="40% - Colore 2 2 3 2" xfId="357"/>
    <cellStyle name="40% - Colore 2 2 4" xfId="358"/>
    <cellStyle name="40% - Colore 2 3" xfId="60"/>
    <cellStyle name="40% - Colore 2 3 2" xfId="169"/>
    <cellStyle name="40% - Colore 2 3 2 2" xfId="170"/>
    <cellStyle name="40% - Colore 2 3 2 2 2" xfId="359"/>
    <cellStyle name="40% - Colore 2 3 2 3" xfId="360"/>
    <cellStyle name="40% - Colore 2 3 3" xfId="171"/>
    <cellStyle name="40% - Colore 2 3 3 2" xfId="361"/>
    <cellStyle name="40% - Colore 2 3 4" xfId="362"/>
    <cellStyle name="40% - Colore 2 4" xfId="73"/>
    <cellStyle name="40% - Colore 2 4 2" xfId="172"/>
    <cellStyle name="40% - Colore 2 4 2 2" xfId="173"/>
    <cellStyle name="40% - Colore 2 4 2 2 2" xfId="363"/>
    <cellStyle name="40% - Colore 2 4 2 3" xfId="364"/>
    <cellStyle name="40% - Colore 2 4 3" xfId="174"/>
    <cellStyle name="40% - Colore 2 4 3 2" xfId="365"/>
    <cellStyle name="40% - Colore 2 4 4" xfId="366"/>
    <cellStyle name="40% - Colore 2 5" xfId="175"/>
    <cellStyle name="40% - Colore 2 5 2" xfId="176"/>
    <cellStyle name="40% - Colore 2 5 2 2" xfId="367"/>
    <cellStyle name="40% - Colore 2 5 3" xfId="368"/>
    <cellStyle name="40% - Colore 2 6" xfId="177"/>
    <cellStyle name="40% - Colore 2 6 2" xfId="369"/>
    <cellStyle name="40% - Colore 2 7" xfId="370"/>
    <cellStyle name="40% - Colore 3" xfId="28" builtinId="39" customBuiltin="1"/>
    <cellStyle name="40% - Colore 3 2" xfId="49"/>
    <cellStyle name="40% - Colore 3 2 2" xfId="178"/>
    <cellStyle name="40% - Colore 3 2 2 2" xfId="179"/>
    <cellStyle name="40% - Colore 3 2 2 2 2" xfId="371"/>
    <cellStyle name="40% - Colore 3 2 2 3" xfId="372"/>
    <cellStyle name="40% - Colore 3 2 3" xfId="180"/>
    <cellStyle name="40% - Colore 3 2 3 2" xfId="373"/>
    <cellStyle name="40% - Colore 3 2 4" xfId="374"/>
    <cellStyle name="40% - Colore 3 3" xfId="62"/>
    <cellStyle name="40% - Colore 3 3 2" xfId="181"/>
    <cellStyle name="40% - Colore 3 3 2 2" xfId="182"/>
    <cellStyle name="40% - Colore 3 3 2 2 2" xfId="375"/>
    <cellStyle name="40% - Colore 3 3 2 3" xfId="376"/>
    <cellStyle name="40% - Colore 3 3 3" xfId="183"/>
    <cellStyle name="40% - Colore 3 3 3 2" xfId="377"/>
    <cellStyle name="40% - Colore 3 3 4" xfId="378"/>
    <cellStyle name="40% - Colore 3 4" xfId="75"/>
    <cellStyle name="40% - Colore 3 4 2" xfId="184"/>
    <cellStyle name="40% - Colore 3 4 2 2" xfId="185"/>
    <cellStyle name="40% - Colore 3 4 2 2 2" xfId="379"/>
    <cellStyle name="40% - Colore 3 4 2 3" xfId="380"/>
    <cellStyle name="40% - Colore 3 4 3" xfId="186"/>
    <cellStyle name="40% - Colore 3 4 3 2" xfId="381"/>
    <cellStyle name="40% - Colore 3 4 4" xfId="382"/>
    <cellStyle name="40% - Colore 3 5" xfId="187"/>
    <cellStyle name="40% - Colore 3 5 2" xfId="188"/>
    <cellStyle name="40% - Colore 3 5 2 2" xfId="383"/>
    <cellStyle name="40% - Colore 3 5 3" xfId="384"/>
    <cellStyle name="40% - Colore 3 6" xfId="189"/>
    <cellStyle name="40% - Colore 3 6 2" xfId="385"/>
    <cellStyle name="40% - Colore 3 7" xfId="386"/>
    <cellStyle name="40% - Colore 4" xfId="32" builtinId="43" customBuiltin="1"/>
    <cellStyle name="40% - Colore 4 2" xfId="51"/>
    <cellStyle name="40% - Colore 4 2 2" xfId="190"/>
    <cellStyle name="40% - Colore 4 2 2 2" xfId="191"/>
    <cellStyle name="40% - Colore 4 2 2 2 2" xfId="387"/>
    <cellStyle name="40% - Colore 4 2 2 3" xfId="388"/>
    <cellStyle name="40% - Colore 4 2 3" xfId="192"/>
    <cellStyle name="40% - Colore 4 2 3 2" xfId="389"/>
    <cellStyle name="40% - Colore 4 2 4" xfId="390"/>
    <cellStyle name="40% - Colore 4 3" xfId="64"/>
    <cellStyle name="40% - Colore 4 3 2" xfId="193"/>
    <cellStyle name="40% - Colore 4 3 2 2" xfId="194"/>
    <cellStyle name="40% - Colore 4 3 2 2 2" xfId="391"/>
    <cellStyle name="40% - Colore 4 3 2 3" xfId="392"/>
    <cellStyle name="40% - Colore 4 3 3" xfId="195"/>
    <cellStyle name="40% - Colore 4 3 3 2" xfId="393"/>
    <cellStyle name="40% - Colore 4 3 4" xfId="394"/>
    <cellStyle name="40% - Colore 4 4" xfId="77"/>
    <cellStyle name="40% - Colore 4 4 2" xfId="196"/>
    <cellStyle name="40% - Colore 4 4 2 2" xfId="197"/>
    <cellStyle name="40% - Colore 4 4 2 2 2" xfId="395"/>
    <cellStyle name="40% - Colore 4 4 2 3" xfId="396"/>
    <cellStyle name="40% - Colore 4 4 3" xfId="198"/>
    <cellStyle name="40% - Colore 4 4 3 2" xfId="397"/>
    <cellStyle name="40% - Colore 4 4 4" xfId="398"/>
    <cellStyle name="40% - Colore 4 5" xfId="199"/>
    <cellStyle name="40% - Colore 4 5 2" xfId="200"/>
    <cellStyle name="40% - Colore 4 5 2 2" xfId="399"/>
    <cellStyle name="40% - Colore 4 5 3" xfId="400"/>
    <cellStyle name="40% - Colore 4 6" xfId="201"/>
    <cellStyle name="40% - Colore 4 6 2" xfId="401"/>
    <cellStyle name="40% - Colore 4 7" xfId="402"/>
    <cellStyle name="40% - Colore 5" xfId="36" builtinId="47" customBuiltin="1"/>
    <cellStyle name="40% - Colore 5 2" xfId="53"/>
    <cellStyle name="40% - Colore 5 2 2" xfId="202"/>
    <cellStyle name="40% - Colore 5 2 2 2" xfId="203"/>
    <cellStyle name="40% - Colore 5 2 2 2 2" xfId="403"/>
    <cellStyle name="40% - Colore 5 2 2 3" xfId="404"/>
    <cellStyle name="40% - Colore 5 2 3" xfId="204"/>
    <cellStyle name="40% - Colore 5 2 3 2" xfId="405"/>
    <cellStyle name="40% - Colore 5 2 4" xfId="406"/>
    <cellStyle name="40% - Colore 5 3" xfId="66"/>
    <cellStyle name="40% - Colore 5 3 2" xfId="205"/>
    <cellStyle name="40% - Colore 5 3 2 2" xfId="206"/>
    <cellStyle name="40% - Colore 5 3 2 2 2" xfId="407"/>
    <cellStyle name="40% - Colore 5 3 2 3" xfId="408"/>
    <cellStyle name="40% - Colore 5 3 3" xfId="207"/>
    <cellStyle name="40% - Colore 5 3 3 2" xfId="409"/>
    <cellStyle name="40% - Colore 5 3 4" xfId="410"/>
    <cellStyle name="40% - Colore 5 4" xfId="79"/>
    <cellStyle name="40% - Colore 5 4 2" xfId="208"/>
    <cellStyle name="40% - Colore 5 4 2 2" xfId="209"/>
    <cellStyle name="40% - Colore 5 4 2 2 2" xfId="411"/>
    <cellStyle name="40% - Colore 5 4 2 3" xfId="412"/>
    <cellStyle name="40% - Colore 5 4 3" xfId="210"/>
    <cellStyle name="40% - Colore 5 4 3 2" xfId="413"/>
    <cellStyle name="40% - Colore 5 4 4" xfId="414"/>
    <cellStyle name="40% - Colore 5 5" xfId="211"/>
    <cellStyle name="40% - Colore 5 5 2" xfId="212"/>
    <cellStyle name="40% - Colore 5 5 2 2" xfId="415"/>
    <cellStyle name="40% - Colore 5 5 3" xfId="416"/>
    <cellStyle name="40% - Colore 5 6" xfId="213"/>
    <cellStyle name="40% - Colore 5 6 2" xfId="417"/>
    <cellStyle name="40% - Colore 5 7" xfId="418"/>
    <cellStyle name="40% - Colore 6" xfId="40" builtinId="51" customBuiltin="1"/>
    <cellStyle name="40% - Colore 6 2" xfId="55"/>
    <cellStyle name="40% - Colore 6 2 2" xfId="214"/>
    <cellStyle name="40% - Colore 6 2 2 2" xfId="215"/>
    <cellStyle name="40% - Colore 6 2 2 2 2" xfId="419"/>
    <cellStyle name="40% - Colore 6 2 2 3" xfId="420"/>
    <cellStyle name="40% - Colore 6 2 3" xfId="216"/>
    <cellStyle name="40% - Colore 6 2 3 2" xfId="421"/>
    <cellStyle name="40% - Colore 6 2 4" xfId="422"/>
    <cellStyle name="40% - Colore 6 3" xfId="68"/>
    <cellStyle name="40% - Colore 6 3 2" xfId="217"/>
    <cellStyle name="40% - Colore 6 3 2 2" xfId="218"/>
    <cellStyle name="40% - Colore 6 3 2 2 2" xfId="423"/>
    <cellStyle name="40% - Colore 6 3 2 3" xfId="424"/>
    <cellStyle name="40% - Colore 6 3 3" xfId="219"/>
    <cellStyle name="40% - Colore 6 3 3 2" xfId="425"/>
    <cellStyle name="40% - Colore 6 3 4" xfId="426"/>
    <cellStyle name="40% - Colore 6 4" xfId="81"/>
    <cellStyle name="40% - Colore 6 4 2" xfId="220"/>
    <cellStyle name="40% - Colore 6 4 2 2" xfId="221"/>
    <cellStyle name="40% - Colore 6 4 2 2 2" xfId="427"/>
    <cellStyle name="40% - Colore 6 4 2 3" xfId="428"/>
    <cellStyle name="40% - Colore 6 4 3" xfId="222"/>
    <cellStyle name="40% - Colore 6 4 3 2" xfId="429"/>
    <cellStyle name="40% - Colore 6 4 4" xfId="430"/>
    <cellStyle name="40% - Colore 6 5" xfId="223"/>
    <cellStyle name="40% - Colore 6 5 2" xfId="224"/>
    <cellStyle name="40% - Colore 6 5 2 2" xfId="431"/>
    <cellStyle name="40% - Colore 6 5 3" xfId="432"/>
    <cellStyle name="40% - Colore 6 6" xfId="225"/>
    <cellStyle name="40% - Colore 6 6 2" xfId="433"/>
    <cellStyle name="40% - Colore 6 7" xfId="434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 customBuiltin="1"/>
    <cellStyle name="Normale 2" xfId="42"/>
    <cellStyle name="Normale 3" xfId="226"/>
    <cellStyle name="Normale 4" xfId="227"/>
    <cellStyle name="Normale 4 2" xfId="228"/>
    <cellStyle name="Normale 4 2 2" xfId="435"/>
    <cellStyle name="Normale 4 3" xfId="436"/>
    <cellStyle name="Normale 5" xfId="229"/>
    <cellStyle name="Normale 5 2" xfId="437"/>
    <cellStyle name="Normale 6" xfId="230"/>
    <cellStyle name="Normale 6 2" xfId="438"/>
    <cellStyle name="Normale 7" xfId="439"/>
    <cellStyle name="Normale 7 2" xfId="440"/>
    <cellStyle name="Normale 8" xfId="441"/>
    <cellStyle name="Normale 9" xfId="442"/>
    <cellStyle name="Normale 9 2" xfId="443"/>
    <cellStyle name="Nota" xfId="15" builtinId="10" customBuiltin="1"/>
    <cellStyle name="Nota 2" xfId="43"/>
    <cellStyle name="Nota 2 2" xfId="231"/>
    <cellStyle name="Nota 2 2 2" xfId="232"/>
    <cellStyle name="Nota 2 2 2 2" xfId="444"/>
    <cellStyle name="Nota 2 2 3" xfId="445"/>
    <cellStyle name="Nota 2 3" xfId="233"/>
    <cellStyle name="Nota 2 3 2" xfId="446"/>
    <cellStyle name="Nota 2 4" xfId="447"/>
    <cellStyle name="Nota 3" xfId="56"/>
    <cellStyle name="Nota 3 2" xfId="234"/>
    <cellStyle name="Nota 3 2 2" xfId="235"/>
    <cellStyle name="Nota 3 2 2 2" xfId="448"/>
    <cellStyle name="Nota 3 2 3" xfId="449"/>
    <cellStyle name="Nota 3 3" xfId="236"/>
    <cellStyle name="Nota 3 3 2" xfId="450"/>
    <cellStyle name="Nota 3 4" xfId="451"/>
    <cellStyle name="Nota 4" xfId="69"/>
    <cellStyle name="Nota 4 2" xfId="237"/>
    <cellStyle name="Nota 4 2 2" xfId="238"/>
    <cellStyle name="Nota 4 2 2 2" xfId="452"/>
    <cellStyle name="Nota 4 2 3" xfId="453"/>
    <cellStyle name="Nota 4 3" xfId="239"/>
    <cellStyle name="Nota 4 3 2" xfId="454"/>
    <cellStyle name="Nota 4 4" xfId="455"/>
    <cellStyle name="Nota 5" xfId="240"/>
    <cellStyle name="Nota 5 2" xfId="241"/>
    <cellStyle name="Nota 5 2 2" xfId="456"/>
    <cellStyle name="Nota 5 3" xfId="457"/>
    <cellStyle name="Nota 6" xfId="242"/>
    <cellStyle name="Nota 6 2" xfId="458"/>
    <cellStyle name="Nota 7" xfId="459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69"/>
  <sheetViews>
    <sheetView tabSelected="1" workbookViewId="0"/>
  </sheetViews>
  <sheetFormatPr defaultRowHeight="12.75" x14ac:dyDescent="0.2"/>
  <cols>
    <col min="1" max="1" width="9.140625" style="44"/>
    <col min="2" max="2" width="93.28515625" style="44" bestFit="1" customWidth="1"/>
    <col min="3" max="16384" width="9.140625" style="44"/>
  </cols>
  <sheetData>
    <row r="2" spans="1:2" ht="18" x14ac:dyDescent="0.25">
      <c r="A2" s="43" t="s">
        <v>26</v>
      </c>
    </row>
    <row r="3" spans="1:2" ht="25.5" x14ac:dyDescent="0.2">
      <c r="A3" s="45" t="s">
        <v>22</v>
      </c>
      <c r="B3" s="46" t="s">
        <v>15</v>
      </c>
    </row>
    <row r="4" spans="1:2" ht="25.5" x14ac:dyDescent="0.2">
      <c r="A4" s="45" t="s">
        <v>23</v>
      </c>
      <c r="B4" s="46" t="s">
        <v>16</v>
      </c>
    </row>
    <row r="5" spans="1:2" ht="25.5" x14ac:dyDescent="0.2">
      <c r="A5" s="45" t="s">
        <v>24</v>
      </c>
      <c r="B5" s="46" t="s">
        <v>14</v>
      </c>
    </row>
    <row r="6" spans="1:2" ht="25.5" x14ac:dyDescent="0.2">
      <c r="A6" s="45" t="s">
        <v>25</v>
      </c>
      <c r="B6" s="46" t="s">
        <v>17</v>
      </c>
    </row>
    <row r="7" spans="1:2" x14ac:dyDescent="0.2">
      <c r="B7" s="47"/>
    </row>
    <row r="8" spans="1:2" ht="18" x14ac:dyDescent="0.25">
      <c r="A8" s="43" t="s">
        <v>27</v>
      </c>
    </row>
    <row r="9" spans="1:2" x14ac:dyDescent="0.2">
      <c r="A9" s="47" t="s">
        <v>53</v>
      </c>
      <c r="B9" s="47" t="s">
        <v>28</v>
      </c>
    </row>
    <row r="10" spans="1:2" x14ac:dyDescent="0.2">
      <c r="A10" s="44" t="s">
        <v>30</v>
      </c>
      <c r="B10" s="37" t="s">
        <v>73</v>
      </c>
    </row>
    <row r="11" spans="1:2" x14ac:dyDescent="0.2">
      <c r="A11" s="44" t="s">
        <v>54</v>
      </c>
      <c r="B11" s="37" t="s">
        <v>29</v>
      </c>
    </row>
    <row r="12" spans="1:2" x14ac:dyDescent="0.2">
      <c r="A12" s="44" t="s">
        <v>31</v>
      </c>
      <c r="B12" s="37" t="s">
        <v>74</v>
      </c>
    </row>
    <row r="13" spans="1:2" x14ac:dyDescent="0.2">
      <c r="A13" s="44" t="s">
        <v>33</v>
      </c>
      <c r="B13" s="37" t="s">
        <v>34</v>
      </c>
    </row>
    <row r="14" spans="1:2" x14ac:dyDescent="0.2">
      <c r="A14" s="44" t="s">
        <v>35</v>
      </c>
      <c r="B14" s="37" t="s">
        <v>32</v>
      </c>
    </row>
    <row r="15" spans="1:2" x14ac:dyDescent="0.2">
      <c r="A15" s="44" t="s">
        <v>37</v>
      </c>
      <c r="B15" s="37" t="s">
        <v>36</v>
      </c>
    </row>
    <row r="16" spans="1:2" x14ac:dyDescent="0.2">
      <c r="A16" s="44" t="s">
        <v>39</v>
      </c>
      <c r="B16" s="37" t="s">
        <v>40</v>
      </c>
    </row>
    <row r="17" spans="1:2" x14ac:dyDescent="0.2">
      <c r="A17" s="44" t="s">
        <v>55</v>
      </c>
      <c r="B17" s="37" t="s">
        <v>38</v>
      </c>
    </row>
    <row r="18" spans="1:2" x14ac:dyDescent="0.2">
      <c r="A18" s="44" t="s">
        <v>41</v>
      </c>
      <c r="B18" s="37" t="s">
        <v>75</v>
      </c>
    </row>
    <row r="19" spans="1:2" x14ac:dyDescent="0.2">
      <c r="A19" s="44" t="s">
        <v>43</v>
      </c>
      <c r="B19" s="37" t="s">
        <v>76</v>
      </c>
    </row>
    <row r="20" spans="1:2" x14ac:dyDescent="0.2">
      <c r="A20" s="44" t="s">
        <v>56</v>
      </c>
      <c r="B20" s="37" t="s">
        <v>42</v>
      </c>
    </row>
    <row r="21" spans="1:2" x14ac:dyDescent="0.2">
      <c r="A21" s="44" t="s">
        <v>44</v>
      </c>
      <c r="B21" s="37" t="s">
        <v>77</v>
      </c>
    </row>
    <row r="22" spans="1:2" x14ac:dyDescent="0.2">
      <c r="A22" s="47" t="s">
        <v>46</v>
      </c>
      <c r="B22" s="37" t="s">
        <v>47</v>
      </c>
    </row>
    <row r="23" spans="1:2" x14ac:dyDescent="0.2">
      <c r="A23" s="47" t="s">
        <v>57</v>
      </c>
      <c r="B23" s="37" t="s">
        <v>45</v>
      </c>
    </row>
    <row r="24" spans="1:2" x14ac:dyDescent="0.2">
      <c r="A24" s="44" t="s">
        <v>49</v>
      </c>
      <c r="B24" s="37" t="s">
        <v>48</v>
      </c>
    </row>
    <row r="25" spans="1:2" x14ac:dyDescent="0.2">
      <c r="A25" s="47" t="s">
        <v>51</v>
      </c>
      <c r="B25" s="37" t="s">
        <v>78</v>
      </c>
    </row>
    <row r="26" spans="1:2" x14ac:dyDescent="0.2">
      <c r="A26" s="47" t="s">
        <v>58</v>
      </c>
      <c r="B26" s="37" t="s">
        <v>50</v>
      </c>
    </row>
    <row r="27" spans="1:2" x14ac:dyDescent="0.2">
      <c r="A27" s="44" t="s">
        <v>52</v>
      </c>
      <c r="B27" s="37" t="s">
        <v>79</v>
      </c>
    </row>
    <row r="28" spans="1:2" x14ac:dyDescent="0.2">
      <c r="B28" s="37"/>
    </row>
    <row r="29" spans="1:2" ht="18" x14ac:dyDescent="0.25">
      <c r="A29" s="43" t="s">
        <v>60</v>
      </c>
    </row>
    <row r="30" spans="1:2" x14ac:dyDescent="0.2">
      <c r="A30" s="47" t="s">
        <v>59</v>
      </c>
      <c r="B30" s="47" t="s">
        <v>104</v>
      </c>
    </row>
    <row r="31" spans="1:2" x14ac:dyDescent="0.2">
      <c r="A31" s="47" t="s">
        <v>61</v>
      </c>
      <c r="B31" s="47" t="s">
        <v>71</v>
      </c>
    </row>
    <row r="32" spans="1:2" x14ac:dyDescent="0.2">
      <c r="A32" s="47" t="s">
        <v>62</v>
      </c>
      <c r="B32" s="47" t="s">
        <v>64</v>
      </c>
    </row>
    <row r="33" spans="1:2" x14ac:dyDescent="0.2">
      <c r="A33" s="47" t="s">
        <v>63</v>
      </c>
      <c r="B33" s="47" t="s">
        <v>72</v>
      </c>
    </row>
    <row r="34" spans="1:2" x14ac:dyDescent="0.2">
      <c r="A34" s="47" t="s">
        <v>65</v>
      </c>
      <c r="B34" s="47" t="s">
        <v>68</v>
      </c>
    </row>
    <row r="35" spans="1:2" x14ac:dyDescent="0.2">
      <c r="A35" s="47" t="s">
        <v>66</v>
      </c>
      <c r="B35" s="47" t="s">
        <v>69</v>
      </c>
    </row>
    <row r="36" spans="1:2" x14ac:dyDescent="0.2">
      <c r="A36" s="47" t="s">
        <v>67</v>
      </c>
      <c r="B36" s="47" t="s">
        <v>70</v>
      </c>
    </row>
    <row r="37" spans="1:2" x14ac:dyDescent="0.2">
      <c r="A37" s="47" t="s">
        <v>80</v>
      </c>
      <c r="B37" s="47" t="s">
        <v>83</v>
      </c>
    </row>
    <row r="38" spans="1:2" x14ac:dyDescent="0.2">
      <c r="A38" s="47" t="s">
        <v>81</v>
      </c>
      <c r="B38" s="47" t="s">
        <v>84</v>
      </c>
    </row>
    <row r="39" spans="1:2" x14ac:dyDescent="0.2">
      <c r="A39" s="47" t="s">
        <v>82</v>
      </c>
      <c r="B39" s="47" t="s">
        <v>85</v>
      </c>
    </row>
    <row r="40" spans="1:2" x14ac:dyDescent="0.2">
      <c r="A40" s="47" t="s">
        <v>86</v>
      </c>
      <c r="B40" s="47" t="s">
        <v>89</v>
      </c>
    </row>
    <row r="41" spans="1:2" x14ac:dyDescent="0.2">
      <c r="A41" s="47" t="s">
        <v>87</v>
      </c>
      <c r="B41" s="47" t="s">
        <v>90</v>
      </c>
    </row>
    <row r="42" spans="1:2" x14ac:dyDescent="0.2">
      <c r="A42" s="47" t="s">
        <v>88</v>
      </c>
      <c r="B42" s="47" t="s">
        <v>91</v>
      </c>
    </row>
    <row r="43" spans="1:2" x14ac:dyDescent="0.2">
      <c r="A43" s="47" t="s">
        <v>92</v>
      </c>
      <c r="B43" s="47" t="s">
        <v>95</v>
      </c>
    </row>
    <row r="44" spans="1:2" x14ac:dyDescent="0.2">
      <c r="A44" s="47" t="s">
        <v>93</v>
      </c>
      <c r="B44" s="47" t="s">
        <v>96</v>
      </c>
    </row>
    <row r="45" spans="1:2" x14ac:dyDescent="0.2">
      <c r="A45" s="47" t="s">
        <v>94</v>
      </c>
      <c r="B45" s="47" t="s">
        <v>97</v>
      </c>
    </row>
    <row r="46" spans="1:2" x14ac:dyDescent="0.2">
      <c r="A46" s="47" t="s">
        <v>98</v>
      </c>
      <c r="B46" s="44" t="s">
        <v>101</v>
      </c>
    </row>
    <row r="47" spans="1:2" x14ac:dyDescent="0.2">
      <c r="A47" s="47" t="s">
        <v>99</v>
      </c>
      <c r="B47" s="44" t="s">
        <v>102</v>
      </c>
    </row>
    <row r="48" spans="1:2" x14ac:dyDescent="0.2">
      <c r="A48" s="47" t="s">
        <v>100</v>
      </c>
      <c r="B48" s="44" t="s">
        <v>103</v>
      </c>
    </row>
    <row r="50" spans="1:1" ht="18" x14ac:dyDescent="0.25">
      <c r="A50" s="43" t="s">
        <v>255</v>
      </c>
    </row>
    <row r="51" spans="1:1" x14ac:dyDescent="0.2">
      <c r="A51" s="44" t="s">
        <v>225</v>
      </c>
    </row>
    <row r="52" spans="1:1" x14ac:dyDescent="0.2">
      <c r="A52" s="44" t="s">
        <v>231</v>
      </c>
    </row>
    <row r="53" spans="1:1" x14ac:dyDescent="0.2">
      <c r="A53" s="44" t="s">
        <v>230</v>
      </c>
    </row>
    <row r="54" spans="1:1" x14ac:dyDescent="0.2">
      <c r="A54" s="44" t="s">
        <v>229</v>
      </c>
    </row>
    <row r="55" spans="1:1" x14ac:dyDescent="0.2">
      <c r="A55" s="44" t="s">
        <v>234</v>
      </c>
    </row>
    <row r="56" spans="1:1" x14ac:dyDescent="0.2">
      <c r="A56" s="44" t="s">
        <v>233</v>
      </c>
    </row>
    <row r="57" spans="1:1" x14ac:dyDescent="0.2">
      <c r="A57" s="44" t="s">
        <v>232</v>
      </c>
    </row>
    <row r="58" spans="1:1" x14ac:dyDescent="0.2">
      <c r="A58" s="44" t="s">
        <v>243</v>
      </c>
    </row>
    <row r="59" spans="1:1" x14ac:dyDescent="0.2">
      <c r="A59" s="44" t="s">
        <v>242</v>
      </c>
    </row>
    <row r="60" spans="1:1" x14ac:dyDescent="0.2">
      <c r="A60" s="44" t="s">
        <v>241</v>
      </c>
    </row>
    <row r="61" spans="1:1" x14ac:dyDescent="0.2">
      <c r="A61" s="44" t="s">
        <v>247</v>
      </c>
    </row>
    <row r="62" spans="1:1" x14ac:dyDescent="0.2">
      <c r="A62" s="44" t="s">
        <v>246</v>
      </c>
    </row>
    <row r="63" spans="1:1" x14ac:dyDescent="0.2">
      <c r="A63" s="44" t="s">
        <v>245</v>
      </c>
    </row>
    <row r="64" spans="1:1" x14ac:dyDescent="0.2">
      <c r="A64" s="44" t="s">
        <v>251</v>
      </c>
    </row>
    <row r="65" spans="1:1" x14ac:dyDescent="0.2">
      <c r="A65" s="44" t="s">
        <v>250</v>
      </c>
    </row>
    <row r="66" spans="1:1" x14ac:dyDescent="0.2">
      <c r="A66" s="44" t="s">
        <v>249</v>
      </c>
    </row>
    <row r="67" spans="1:1" x14ac:dyDescent="0.2">
      <c r="A67" s="44" t="s">
        <v>254</v>
      </c>
    </row>
    <row r="68" spans="1:1" x14ac:dyDescent="0.2">
      <c r="A68" s="44" t="s">
        <v>253</v>
      </c>
    </row>
    <row r="69" spans="1:1" x14ac:dyDescent="0.2">
      <c r="A69" s="44" t="s">
        <v>252</v>
      </c>
    </row>
  </sheetData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74"/>
  <sheetViews>
    <sheetView topLeftCell="A64" workbookViewId="0">
      <selection activeCell="I63" sqref="I63"/>
    </sheetView>
  </sheetViews>
  <sheetFormatPr defaultRowHeight="12.75" x14ac:dyDescent="0.2"/>
  <cols>
    <col min="1" max="1" width="62.42578125" style="2" customWidth="1"/>
    <col min="2" max="2" width="9.85546875" style="2" bestFit="1" customWidth="1"/>
    <col min="3" max="3" width="9.28515625" style="2" bestFit="1" customWidth="1"/>
    <col min="4" max="4" width="9.140625" style="49"/>
    <col min="5" max="5" width="9.140625" style="2"/>
    <col min="6" max="8" width="9" style="30" customWidth="1"/>
    <col min="9" max="16384" width="9.140625" style="2"/>
  </cols>
  <sheetData>
    <row r="2" spans="1:8" x14ac:dyDescent="0.2">
      <c r="A2" s="48" t="s">
        <v>168</v>
      </c>
    </row>
    <row r="3" spans="1:8" ht="36" x14ac:dyDescent="0.2">
      <c r="A3" s="50" t="s">
        <v>110</v>
      </c>
      <c r="B3" s="143" t="s">
        <v>169</v>
      </c>
      <c r="C3" s="143"/>
      <c r="D3" s="143" t="s">
        <v>170</v>
      </c>
      <c r="E3" s="143"/>
      <c r="F3" s="51" t="s">
        <v>112</v>
      </c>
      <c r="G3" s="51" t="s">
        <v>171</v>
      </c>
      <c r="H3" s="51" t="s">
        <v>114</v>
      </c>
    </row>
    <row r="4" spans="1:8" x14ac:dyDescent="0.2">
      <c r="A4" s="53"/>
      <c r="B4" s="54">
        <v>2001</v>
      </c>
      <c r="C4" s="55">
        <v>2011</v>
      </c>
      <c r="D4" s="54">
        <v>2001</v>
      </c>
      <c r="E4" s="55">
        <v>2011</v>
      </c>
      <c r="F4" s="51">
        <v>2011</v>
      </c>
      <c r="G4" s="51"/>
      <c r="H4" s="51"/>
    </row>
    <row r="5" spans="1:8" ht="12.75" customHeight="1" x14ac:dyDescent="0.2">
      <c r="A5" s="57" t="s">
        <v>115</v>
      </c>
      <c r="B5" s="4">
        <v>542</v>
      </c>
      <c r="C5" s="4">
        <v>276</v>
      </c>
      <c r="D5" s="4">
        <v>1645</v>
      </c>
      <c r="E5" s="4">
        <v>687</v>
      </c>
      <c r="F5" s="39">
        <f>E5/C5</f>
        <v>2.4891304347826089</v>
      </c>
      <c r="G5" s="58">
        <f>C5/B5*100-100</f>
        <v>-49.077490774907751</v>
      </c>
      <c r="H5" s="58">
        <f>E5/D5*100-100</f>
        <v>-58.237082066869299</v>
      </c>
    </row>
    <row r="6" spans="1:8" ht="12.75" customHeight="1" x14ac:dyDescent="0.2">
      <c r="A6" s="57" t="s">
        <v>116</v>
      </c>
      <c r="B6" s="4">
        <v>52</v>
      </c>
      <c r="C6" s="4">
        <v>33</v>
      </c>
      <c r="D6" s="4">
        <v>375</v>
      </c>
      <c r="E6" s="4">
        <v>358</v>
      </c>
      <c r="F6" s="39">
        <f t="shared" ref="F6:F22" si="0">E6/C6</f>
        <v>10.848484848484848</v>
      </c>
      <c r="G6" s="58">
        <f t="shared" ref="G6:G23" si="1">C6/B6*100-100</f>
        <v>-36.53846153846154</v>
      </c>
      <c r="H6" s="58">
        <f t="shared" ref="H6:H23" si="2">E6/D6*100-100</f>
        <v>-4.5333333333333314</v>
      </c>
    </row>
    <row r="7" spans="1:8" ht="12.75" customHeight="1" x14ac:dyDescent="0.2">
      <c r="A7" s="57" t="s">
        <v>117</v>
      </c>
      <c r="B7" s="4">
        <v>11178</v>
      </c>
      <c r="C7" s="4">
        <v>8920</v>
      </c>
      <c r="D7" s="4">
        <v>120501</v>
      </c>
      <c r="E7" s="4">
        <v>98417</v>
      </c>
      <c r="F7" s="39">
        <f t="shared" si="0"/>
        <v>11.033295964125561</v>
      </c>
      <c r="G7" s="58">
        <f t="shared" si="1"/>
        <v>-20.200393630345332</v>
      </c>
      <c r="H7" s="58">
        <f t="shared" si="2"/>
        <v>-18.326818864573738</v>
      </c>
    </row>
    <row r="8" spans="1:8" ht="12.75" customHeight="1" x14ac:dyDescent="0.2">
      <c r="A8" s="57" t="s">
        <v>118</v>
      </c>
      <c r="B8" s="4">
        <v>44</v>
      </c>
      <c r="C8" s="4">
        <v>147</v>
      </c>
      <c r="D8" s="4">
        <v>1994</v>
      </c>
      <c r="E8" s="4">
        <v>2562</v>
      </c>
      <c r="F8" s="39">
        <f t="shared" si="0"/>
        <v>17.428571428571427</v>
      </c>
      <c r="G8" s="58">
        <f t="shared" si="1"/>
        <v>234.09090909090907</v>
      </c>
      <c r="H8" s="58">
        <f t="shared" si="2"/>
        <v>28.485456369107339</v>
      </c>
    </row>
    <row r="9" spans="1:8" ht="12.75" customHeight="1" x14ac:dyDescent="0.2">
      <c r="A9" s="57" t="s">
        <v>119</v>
      </c>
      <c r="B9" s="4">
        <v>98</v>
      </c>
      <c r="C9" s="4">
        <v>147</v>
      </c>
      <c r="D9" s="4">
        <v>1587</v>
      </c>
      <c r="E9" s="4">
        <v>1454</v>
      </c>
      <c r="F9" s="39">
        <f t="shared" si="0"/>
        <v>9.8911564625850339</v>
      </c>
      <c r="G9" s="58">
        <f t="shared" si="1"/>
        <v>50</v>
      </c>
      <c r="H9" s="58">
        <f t="shared" si="2"/>
        <v>-8.3805923125393775</v>
      </c>
    </row>
    <row r="10" spans="1:8" ht="12.75" customHeight="1" x14ac:dyDescent="0.2">
      <c r="A10" s="57" t="s">
        <v>120</v>
      </c>
      <c r="B10" s="4">
        <v>9734</v>
      </c>
      <c r="C10" s="4">
        <v>10083</v>
      </c>
      <c r="D10" s="4">
        <v>28108</v>
      </c>
      <c r="E10" s="4">
        <v>25661</v>
      </c>
      <c r="F10" s="39">
        <f t="shared" si="0"/>
        <v>2.5449766934444114</v>
      </c>
      <c r="G10" s="58">
        <f t="shared" si="1"/>
        <v>3.5853708650092528</v>
      </c>
      <c r="H10" s="58">
        <f t="shared" si="2"/>
        <v>-8.7057065604098369</v>
      </c>
    </row>
    <row r="11" spans="1:8" ht="12.75" customHeight="1" x14ac:dyDescent="0.2">
      <c r="A11" s="57" t="s">
        <v>121</v>
      </c>
      <c r="B11" s="4">
        <v>23326</v>
      </c>
      <c r="C11" s="4">
        <v>21207</v>
      </c>
      <c r="D11" s="4">
        <v>67613</v>
      </c>
      <c r="E11" s="4">
        <v>69420</v>
      </c>
      <c r="F11" s="39">
        <f t="shared" si="0"/>
        <v>3.2734474465978214</v>
      </c>
      <c r="G11" s="58">
        <f t="shared" si="1"/>
        <v>-9.0842836319986304</v>
      </c>
      <c r="H11" s="58">
        <f t="shared" si="2"/>
        <v>2.6725629686598751</v>
      </c>
    </row>
    <row r="12" spans="1:8" ht="12.75" customHeight="1" x14ac:dyDescent="0.2">
      <c r="A12" s="57" t="s">
        <v>122</v>
      </c>
      <c r="B12" s="4">
        <v>5267</v>
      </c>
      <c r="C12" s="4">
        <v>4338</v>
      </c>
      <c r="D12" s="4">
        <v>27677</v>
      </c>
      <c r="E12" s="4">
        <v>27758</v>
      </c>
      <c r="F12" s="39">
        <f t="shared" si="0"/>
        <v>6.3988012909174738</v>
      </c>
      <c r="G12" s="58">
        <f t="shared" si="1"/>
        <v>-17.638124169356374</v>
      </c>
      <c r="H12" s="58">
        <f t="shared" si="2"/>
        <v>0.29266177692667839</v>
      </c>
    </row>
    <row r="13" spans="1:8" ht="12.75" customHeight="1" x14ac:dyDescent="0.2">
      <c r="A13" s="57" t="s">
        <v>123</v>
      </c>
      <c r="B13" s="4">
        <v>4468</v>
      </c>
      <c r="C13" s="4">
        <v>5267</v>
      </c>
      <c r="D13" s="4">
        <v>20480</v>
      </c>
      <c r="E13" s="4">
        <v>24508</v>
      </c>
      <c r="F13" s="39">
        <f t="shared" si="0"/>
        <v>4.6531232200493644</v>
      </c>
      <c r="G13" s="58">
        <f t="shared" si="1"/>
        <v>17.882721575649057</v>
      </c>
      <c r="H13" s="58">
        <f t="shared" si="2"/>
        <v>19.667968750000014</v>
      </c>
    </row>
    <row r="14" spans="1:8" ht="12.75" customHeight="1" x14ac:dyDescent="0.2">
      <c r="A14" s="57" t="s">
        <v>124</v>
      </c>
      <c r="B14" s="4">
        <v>2585</v>
      </c>
      <c r="C14" s="4">
        <v>2617</v>
      </c>
      <c r="D14" s="4">
        <v>16396</v>
      </c>
      <c r="E14" s="4">
        <v>15203</v>
      </c>
      <c r="F14" s="39">
        <f t="shared" si="0"/>
        <v>5.8093236530378292</v>
      </c>
      <c r="G14" s="58">
        <f t="shared" si="1"/>
        <v>1.2379110251450811</v>
      </c>
      <c r="H14" s="58">
        <f t="shared" si="2"/>
        <v>-7.2761649182727552</v>
      </c>
    </row>
    <row r="15" spans="1:8" ht="12.75" customHeight="1" x14ac:dyDescent="0.2">
      <c r="A15" s="57" t="s">
        <v>125</v>
      </c>
      <c r="B15" s="4">
        <v>2749</v>
      </c>
      <c r="C15" s="4">
        <v>2809</v>
      </c>
      <c r="D15" s="4">
        <v>15307</v>
      </c>
      <c r="E15" s="4">
        <v>16426</v>
      </c>
      <c r="F15" s="39">
        <f t="shared" si="0"/>
        <v>5.8476326094695619</v>
      </c>
      <c r="G15" s="58">
        <f t="shared" si="1"/>
        <v>2.1826118588577685</v>
      </c>
      <c r="H15" s="58">
        <f t="shared" si="2"/>
        <v>7.3103808714966902</v>
      </c>
    </row>
    <row r="16" spans="1:8" ht="12.75" customHeight="1" x14ac:dyDescent="0.2">
      <c r="A16" s="57" t="s">
        <v>126</v>
      </c>
      <c r="B16" s="4">
        <v>4433</v>
      </c>
      <c r="C16" s="4">
        <v>6136</v>
      </c>
      <c r="D16" s="4">
        <v>6802</v>
      </c>
      <c r="E16" s="4">
        <v>7855</v>
      </c>
      <c r="F16" s="39">
        <f t="shared" si="0"/>
        <v>1.2801499348109517</v>
      </c>
      <c r="G16" s="58">
        <f t="shared" si="1"/>
        <v>38.416422287390048</v>
      </c>
      <c r="H16" s="58">
        <f t="shared" si="2"/>
        <v>15.480740958541588</v>
      </c>
    </row>
    <row r="17" spans="1:8" ht="12.75" customHeight="1" x14ac:dyDescent="0.2">
      <c r="A17" s="57" t="s">
        <v>127</v>
      </c>
      <c r="B17" s="4">
        <v>13476</v>
      </c>
      <c r="C17" s="4">
        <v>16829</v>
      </c>
      <c r="D17" s="4">
        <v>23683</v>
      </c>
      <c r="E17" s="4">
        <v>28661</v>
      </c>
      <c r="F17" s="39">
        <f t="shared" si="0"/>
        <v>1.7030720779606632</v>
      </c>
      <c r="G17" s="58">
        <f t="shared" si="1"/>
        <v>24.881270406648852</v>
      </c>
      <c r="H17" s="58">
        <f t="shared" si="2"/>
        <v>21.019296541823238</v>
      </c>
    </row>
    <row r="18" spans="1:8" ht="12.75" customHeight="1" x14ac:dyDescent="0.2">
      <c r="A18" s="57" t="s">
        <v>128</v>
      </c>
      <c r="B18" s="4">
        <v>3117</v>
      </c>
      <c r="C18" s="4">
        <v>3740</v>
      </c>
      <c r="D18" s="4">
        <v>23776</v>
      </c>
      <c r="E18" s="4">
        <v>27924</v>
      </c>
      <c r="F18" s="39">
        <f t="shared" si="0"/>
        <v>7.4663101604278079</v>
      </c>
      <c r="G18" s="58">
        <f t="shared" si="1"/>
        <v>19.987167147898617</v>
      </c>
      <c r="H18" s="58">
        <f t="shared" si="2"/>
        <v>17.446164199192467</v>
      </c>
    </row>
    <row r="19" spans="1:8" ht="12.75" customHeight="1" x14ac:dyDescent="0.2">
      <c r="A19" s="57" t="s">
        <v>129</v>
      </c>
      <c r="B19" s="4">
        <v>479</v>
      </c>
      <c r="C19" s="4">
        <v>591</v>
      </c>
      <c r="D19" s="4">
        <v>1236</v>
      </c>
      <c r="E19" s="4">
        <v>1357</v>
      </c>
      <c r="F19" s="39">
        <f t="shared" si="0"/>
        <v>2.2961082910321489</v>
      </c>
      <c r="G19" s="58">
        <f t="shared" si="1"/>
        <v>23.382045929018773</v>
      </c>
      <c r="H19" s="58">
        <f t="shared" si="2"/>
        <v>9.7896440129449758</v>
      </c>
    </row>
    <row r="20" spans="1:8" ht="12.75" customHeight="1" x14ac:dyDescent="0.2">
      <c r="A20" s="57" t="s">
        <v>130</v>
      </c>
      <c r="B20" s="4">
        <v>4541</v>
      </c>
      <c r="C20" s="4">
        <v>6212</v>
      </c>
      <c r="D20" s="4">
        <v>8768</v>
      </c>
      <c r="E20" s="4">
        <v>13118</v>
      </c>
      <c r="F20" s="39">
        <f t="shared" si="0"/>
        <v>2.1117192530585962</v>
      </c>
      <c r="G20" s="58">
        <f t="shared" si="1"/>
        <v>36.798062100858857</v>
      </c>
      <c r="H20" s="58">
        <f t="shared" si="2"/>
        <v>49.612226277372287</v>
      </c>
    </row>
    <row r="21" spans="1:8" ht="12.75" customHeight="1" x14ac:dyDescent="0.2">
      <c r="A21" s="57" t="s">
        <v>131</v>
      </c>
      <c r="B21" s="4">
        <v>1093</v>
      </c>
      <c r="C21" s="4">
        <v>1319</v>
      </c>
      <c r="D21" s="4">
        <v>2473</v>
      </c>
      <c r="E21" s="4">
        <v>2875</v>
      </c>
      <c r="F21" s="39">
        <f t="shared" si="0"/>
        <v>2.1796815769522366</v>
      </c>
      <c r="G21" s="58">
        <f t="shared" si="1"/>
        <v>20.677035681610249</v>
      </c>
      <c r="H21" s="58">
        <f t="shared" si="2"/>
        <v>16.25556004852406</v>
      </c>
    </row>
    <row r="22" spans="1:8" ht="12.75" customHeight="1" x14ac:dyDescent="0.2">
      <c r="A22" s="57" t="s">
        <v>132</v>
      </c>
      <c r="B22" s="4">
        <v>3812</v>
      </c>
      <c r="C22" s="4">
        <v>3608</v>
      </c>
      <c r="D22" s="4">
        <v>8057</v>
      </c>
      <c r="E22" s="4">
        <v>8120</v>
      </c>
      <c r="F22" s="39">
        <f t="shared" si="0"/>
        <v>2.2505543237250554</v>
      </c>
      <c r="G22" s="58">
        <f t="shared" si="1"/>
        <v>-5.351521511017836</v>
      </c>
      <c r="H22" s="58">
        <f t="shared" si="2"/>
        <v>0.78192875760207414</v>
      </c>
    </row>
    <row r="23" spans="1:8" ht="12.75" customHeight="1" x14ac:dyDescent="0.2">
      <c r="A23" s="60" t="s">
        <v>7</v>
      </c>
      <c r="B23" s="61">
        <f>SUM(B5:B22)</f>
        <v>90994</v>
      </c>
      <c r="C23" s="61">
        <f>SUM(C5:C22)</f>
        <v>94279</v>
      </c>
      <c r="D23" s="61">
        <f>SUM(D5:D22)</f>
        <v>376478</v>
      </c>
      <c r="E23" s="61">
        <f>SUM(E5:E22)</f>
        <v>372364</v>
      </c>
      <c r="F23" s="62">
        <f>E23/C23</f>
        <v>3.949596410653486</v>
      </c>
      <c r="G23" s="63">
        <f t="shared" si="1"/>
        <v>3.610128140316931</v>
      </c>
      <c r="H23" s="63">
        <f t="shared" si="2"/>
        <v>-1.0927597362926917</v>
      </c>
    </row>
    <row r="24" spans="1:8" ht="12.75" customHeight="1" x14ac:dyDescent="0.2">
      <c r="A24" s="48"/>
      <c r="B24" s="65"/>
      <c r="C24" s="65"/>
      <c r="D24" s="65"/>
      <c r="E24" s="65"/>
      <c r="F24" s="66"/>
      <c r="G24" s="67"/>
      <c r="H24" s="67"/>
    </row>
    <row r="25" spans="1:8" ht="12.75" customHeight="1" x14ac:dyDescent="0.2">
      <c r="A25" s="48"/>
      <c r="B25" s="65"/>
      <c r="C25" s="65"/>
      <c r="D25" s="65"/>
      <c r="E25" s="65"/>
      <c r="F25" s="66"/>
      <c r="G25" s="67"/>
      <c r="H25" s="67"/>
    </row>
    <row r="27" spans="1:8" x14ac:dyDescent="0.2">
      <c r="A27" s="48" t="s">
        <v>172</v>
      </c>
    </row>
    <row r="28" spans="1:8" ht="36" x14ac:dyDescent="0.2">
      <c r="A28" s="50" t="s">
        <v>110</v>
      </c>
      <c r="B28" s="143" t="s">
        <v>169</v>
      </c>
      <c r="C28" s="143"/>
      <c r="D28" s="143" t="s">
        <v>170</v>
      </c>
      <c r="E28" s="143"/>
      <c r="F28" s="51" t="s">
        <v>112</v>
      </c>
      <c r="G28" s="51" t="s">
        <v>171</v>
      </c>
      <c r="H28" s="51" t="s">
        <v>114</v>
      </c>
    </row>
    <row r="29" spans="1:8" x14ac:dyDescent="0.2">
      <c r="A29" s="53"/>
      <c r="B29" s="55">
        <v>2001</v>
      </c>
      <c r="C29" s="54">
        <v>2011</v>
      </c>
      <c r="D29" s="55">
        <v>2001</v>
      </c>
      <c r="E29" s="54">
        <v>2011</v>
      </c>
      <c r="F29" s="51">
        <v>2011</v>
      </c>
      <c r="G29" s="51"/>
      <c r="H29" s="51"/>
    </row>
    <row r="30" spans="1:8" ht="12.75" customHeight="1" x14ac:dyDescent="0.2">
      <c r="A30" s="57" t="s">
        <v>115</v>
      </c>
      <c r="B30" s="4">
        <v>52</v>
      </c>
      <c r="C30" s="4">
        <v>15</v>
      </c>
      <c r="D30" s="4">
        <v>253</v>
      </c>
      <c r="E30" s="4">
        <v>51</v>
      </c>
      <c r="F30" s="39">
        <f>E30/C30</f>
        <v>3.4</v>
      </c>
      <c r="G30" s="58">
        <f>C30/B30*100-100</f>
        <v>-71.15384615384616</v>
      </c>
      <c r="H30" s="58">
        <f>E30/D30*100-100</f>
        <v>-79.841897233201578</v>
      </c>
    </row>
    <row r="31" spans="1:8" ht="12.75" customHeight="1" x14ac:dyDescent="0.2">
      <c r="A31" s="57" t="s">
        <v>116</v>
      </c>
      <c r="B31" s="4">
        <v>7</v>
      </c>
      <c r="C31" s="4">
        <v>5</v>
      </c>
      <c r="D31" s="4">
        <v>51</v>
      </c>
      <c r="E31" s="4">
        <v>31</v>
      </c>
      <c r="F31" s="39">
        <f>E31/C31</f>
        <v>6.2</v>
      </c>
      <c r="G31" s="58">
        <f t="shared" ref="G31:G48" si="3">C31/B31*100-100</f>
        <v>-28.571428571428569</v>
      </c>
      <c r="H31" s="58">
        <f>E31/D31*100-100</f>
        <v>-39.215686274509807</v>
      </c>
    </row>
    <row r="32" spans="1:8" ht="12.75" customHeight="1" x14ac:dyDescent="0.2">
      <c r="A32" s="57" t="s">
        <v>117</v>
      </c>
      <c r="B32" s="4">
        <v>2793</v>
      </c>
      <c r="C32" s="4">
        <v>1942</v>
      </c>
      <c r="D32" s="4">
        <v>23267</v>
      </c>
      <c r="E32" s="4">
        <v>15319</v>
      </c>
      <c r="F32" s="39">
        <f t="shared" ref="F32:F47" si="4">E32/C32</f>
        <v>7.888259526261586</v>
      </c>
      <c r="G32" s="58">
        <f t="shared" si="3"/>
        <v>-30.469029717150022</v>
      </c>
      <c r="H32" s="58">
        <f t="shared" ref="H32:H48" si="5">E32/D32*100-100</f>
        <v>-34.159969054884598</v>
      </c>
    </row>
    <row r="33" spans="1:8" ht="12.75" customHeight="1" x14ac:dyDescent="0.2">
      <c r="A33" s="57" t="s">
        <v>118</v>
      </c>
      <c r="B33" s="4">
        <v>18</v>
      </c>
      <c r="C33" s="4">
        <v>76</v>
      </c>
      <c r="D33" s="4">
        <v>1635</v>
      </c>
      <c r="E33" s="4">
        <v>1364</v>
      </c>
      <c r="F33" s="39">
        <f t="shared" si="4"/>
        <v>17.94736842105263</v>
      </c>
      <c r="G33" s="58">
        <f t="shared" si="3"/>
        <v>322.22222222222223</v>
      </c>
      <c r="H33" s="58">
        <f t="shared" si="5"/>
        <v>-16.574923547400616</v>
      </c>
    </row>
    <row r="34" spans="1:8" ht="12.75" customHeight="1" x14ac:dyDescent="0.2">
      <c r="A34" s="57" t="s">
        <v>119</v>
      </c>
      <c r="B34" s="4">
        <v>14</v>
      </c>
      <c r="C34" s="4">
        <v>19</v>
      </c>
      <c r="D34" s="4">
        <v>233</v>
      </c>
      <c r="E34" s="4">
        <v>230</v>
      </c>
      <c r="F34" s="39">
        <f t="shared" si="4"/>
        <v>12.105263157894736</v>
      </c>
      <c r="G34" s="58">
        <f t="shared" si="3"/>
        <v>35.714285714285722</v>
      </c>
      <c r="H34" s="58">
        <f t="shared" si="5"/>
        <v>-1.2875536480686662</v>
      </c>
    </row>
    <row r="35" spans="1:8" ht="12.75" customHeight="1" x14ac:dyDescent="0.2">
      <c r="A35" s="57" t="s">
        <v>120</v>
      </c>
      <c r="B35" s="4">
        <v>2924</v>
      </c>
      <c r="C35" s="4">
        <v>2932</v>
      </c>
      <c r="D35" s="4">
        <v>9192</v>
      </c>
      <c r="E35" s="4">
        <v>7735</v>
      </c>
      <c r="F35" s="39">
        <f t="shared" si="4"/>
        <v>2.6381309686221011</v>
      </c>
      <c r="G35" s="58">
        <f t="shared" si="3"/>
        <v>0.27359781121751325</v>
      </c>
      <c r="H35" s="58">
        <f t="shared" si="5"/>
        <v>-15.850739773716271</v>
      </c>
    </row>
    <row r="36" spans="1:8" ht="12.75" customHeight="1" x14ac:dyDescent="0.2">
      <c r="A36" s="57" t="s">
        <v>121</v>
      </c>
      <c r="B36" s="4">
        <v>10584</v>
      </c>
      <c r="C36" s="4">
        <v>8916</v>
      </c>
      <c r="D36" s="4">
        <v>28637</v>
      </c>
      <c r="E36" s="4">
        <v>26473</v>
      </c>
      <c r="F36" s="39">
        <f t="shared" si="4"/>
        <v>2.9691565724540152</v>
      </c>
      <c r="G36" s="58">
        <f t="shared" si="3"/>
        <v>-15.759637188208615</v>
      </c>
      <c r="H36" s="58">
        <f t="shared" si="5"/>
        <v>-7.5566574711038186</v>
      </c>
    </row>
    <row r="37" spans="1:8" ht="12.75" customHeight="1" x14ac:dyDescent="0.2">
      <c r="A37" s="57" t="s">
        <v>122</v>
      </c>
      <c r="B37" s="4">
        <v>1695</v>
      </c>
      <c r="C37" s="4">
        <v>1325</v>
      </c>
      <c r="D37" s="4">
        <v>14682</v>
      </c>
      <c r="E37" s="4">
        <v>13871</v>
      </c>
      <c r="F37" s="39">
        <f t="shared" si="4"/>
        <v>10.468679245283019</v>
      </c>
      <c r="G37" s="58">
        <f t="shared" si="3"/>
        <v>-21.828908554572266</v>
      </c>
      <c r="H37" s="58">
        <f t="shared" si="5"/>
        <v>-5.5237706034600222</v>
      </c>
    </row>
    <row r="38" spans="1:8" ht="12.75" customHeight="1" x14ac:dyDescent="0.2">
      <c r="A38" s="57" t="s">
        <v>123</v>
      </c>
      <c r="B38" s="4">
        <v>2071</v>
      </c>
      <c r="C38" s="4">
        <v>2400</v>
      </c>
      <c r="D38" s="4">
        <v>9515</v>
      </c>
      <c r="E38" s="4">
        <v>11442</v>
      </c>
      <c r="F38" s="39">
        <f t="shared" si="4"/>
        <v>4.7675000000000001</v>
      </c>
      <c r="G38" s="58">
        <f t="shared" si="3"/>
        <v>15.886045388701106</v>
      </c>
      <c r="H38" s="58">
        <f t="shared" si="5"/>
        <v>20.252233315817136</v>
      </c>
    </row>
    <row r="39" spans="1:8" ht="12.75" customHeight="1" x14ac:dyDescent="0.2">
      <c r="A39" s="57" t="s">
        <v>124</v>
      </c>
      <c r="B39" s="4">
        <v>1519</v>
      </c>
      <c r="C39" s="4">
        <v>1516</v>
      </c>
      <c r="D39" s="4">
        <v>11279</v>
      </c>
      <c r="E39" s="4">
        <v>10307</v>
      </c>
      <c r="F39" s="39">
        <f t="shared" si="4"/>
        <v>6.7988126649076515</v>
      </c>
      <c r="G39" s="58">
        <f t="shared" si="3"/>
        <v>-0.19749835418038231</v>
      </c>
      <c r="H39" s="58">
        <f t="shared" si="5"/>
        <v>-8.6177852646511184</v>
      </c>
    </row>
    <row r="40" spans="1:8" ht="12.75" customHeight="1" x14ac:dyDescent="0.2">
      <c r="A40" s="57" t="s">
        <v>125</v>
      </c>
      <c r="B40" s="4">
        <v>1501</v>
      </c>
      <c r="C40" s="4">
        <v>1497</v>
      </c>
      <c r="D40" s="4">
        <v>10773</v>
      </c>
      <c r="E40" s="4">
        <v>11824</v>
      </c>
      <c r="F40" s="39">
        <f t="shared" si="4"/>
        <v>7.898463593854375</v>
      </c>
      <c r="G40" s="58">
        <f t="shared" si="3"/>
        <v>-0.26648900732844538</v>
      </c>
      <c r="H40" s="58">
        <f t="shared" si="5"/>
        <v>9.7558711593799217</v>
      </c>
    </row>
    <row r="41" spans="1:8" ht="12.75" customHeight="1" x14ac:dyDescent="0.2">
      <c r="A41" s="57" t="s">
        <v>126</v>
      </c>
      <c r="B41" s="4">
        <v>2600</v>
      </c>
      <c r="C41" s="4">
        <v>3244</v>
      </c>
      <c r="D41" s="4">
        <v>3881</v>
      </c>
      <c r="E41" s="4">
        <v>3957</v>
      </c>
      <c r="F41" s="39">
        <f t="shared" si="4"/>
        <v>1.2197903822441429</v>
      </c>
      <c r="G41" s="58">
        <f t="shared" si="3"/>
        <v>24.769230769230759</v>
      </c>
      <c r="H41" s="58">
        <f t="shared" si="5"/>
        <v>1.9582581808812165</v>
      </c>
    </row>
    <row r="42" spans="1:8" ht="12.75" customHeight="1" x14ac:dyDescent="0.2">
      <c r="A42" s="57" t="s">
        <v>127</v>
      </c>
      <c r="B42" s="4">
        <v>8681</v>
      </c>
      <c r="C42" s="4">
        <v>10391</v>
      </c>
      <c r="D42" s="4">
        <v>15812</v>
      </c>
      <c r="E42" s="4">
        <v>17974</v>
      </c>
      <c r="F42" s="39">
        <f t="shared" si="4"/>
        <v>1.7297661437782696</v>
      </c>
      <c r="G42" s="58">
        <f t="shared" si="3"/>
        <v>19.698191452597641</v>
      </c>
      <c r="H42" s="58">
        <f t="shared" si="5"/>
        <v>13.673159625600803</v>
      </c>
    </row>
    <row r="43" spans="1:8" ht="12.75" customHeight="1" x14ac:dyDescent="0.2">
      <c r="A43" s="57" t="s">
        <v>128</v>
      </c>
      <c r="B43" s="4">
        <v>1668</v>
      </c>
      <c r="C43" s="4">
        <v>1802</v>
      </c>
      <c r="D43" s="4">
        <v>18661</v>
      </c>
      <c r="E43" s="4">
        <v>12857</v>
      </c>
      <c r="F43" s="39">
        <f t="shared" si="4"/>
        <v>7.1348501664816872</v>
      </c>
      <c r="G43" s="58">
        <f t="shared" si="3"/>
        <v>8.0335731414868121</v>
      </c>
      <c r="H43" s="58">
        <f t="shared" si="5"/>
        <v>-31.102298912169772</v>
      </c>
    </row>
    <row r="44" spans="1:8" ht="12.75" customHeight="1" x14ac:dyDescent="0.2">
      <c r="A44" s="57" t="s">
        <v>129</v>
      </c>
      <c r="B44" s="4">
        <v>295</v>
      </c>
      <c r="C44" s="4">
        <v>353</v>
      </c>
      <c r="D44" s="4">
        <v>836</v>
      </c>
      <c r="E44" s="4">
        <v>824</v>
      </c>
      <c r="F44" s="39">
        <f t="shared" si="4"/>
        <v>2.3342776203966005</v>
      </c>
      <c r="G44" s="58">
        <f t="shared" si="3"/>
        <v>19.66101694915254</v>
      </c>
      <c r="H44" s="58">
        <f t="shared" si="5"/>
        <v>-1.4354066985645915</v>
      </c>
    </row>
    <row r="45" spans="1:8" ht="12.75" customHeight="1" x14ac:dyDescent="0.2">
      <c r="A45" s="57" t="s">
        <v>130</v>
      </c>
      <c r="B45" s="4">
        <v>2847</v>
      </c>
      <c r="C45" s="4">
        <v>3771</v>
      </c>
      <c r="D45" s="4">
        <v>5682</v>
      </c>
      <c r="E45" s="4">
        <v>7702</v>
      </c>
      <c r="F45" s="39">
        <f t="shared" si="4"/>
        <v>2.0424290639087777</v>
      </c>
      <c r="G45" s="58">
        <f t="shared" si="3"/>
        <v>32.45521601685985</v>
      </c>
      <c r="H45" s="58">
        <f t="shared" si="5"/>
        <v>35.550862372404083</v>
      </c>
    </row>
    <row r="46" spans="1:8" ht="12.75" customHeight="1" x14ac:dyDescent="0.2">
      <c r="A46" s="57" t="s">
        <v>131</v>
      </c>
      <c r="B46" s="4">
        <v>622</v>
      </c>
      <c r="C46" s="4">
        <v>775</v>
      </c>
      <c r="D46" s="4">
        <v>1471</v>
      </c>
      <c r="E46" s="4">
        <v>1764</v>
      </c>
      <c r="F46" s="39">
        <f t="shared" si="4"/>
        <v>2.2761290322580647</v>
      </c>
      <c r="G46" s="58">
        <f t="shared" si="3"/>
        <v>24.598070739549854</v>
      </c>
      <c r="H46" s="58">
        <f t="shared" si="5"/>
        <v>19.91842284160434</v>
      </c>
    </row>
    <row r="47" spans="1:8" ht="12.75" customHeight="1" x14ac:dyDescent="0.2">
      <c r="A47" s="57" t="s">
        <v>132</v>
      </c>
      <c r="B47" s="4">
        <v>1952</v>
      </c>
      <c r="C47" s="4">
        <v>1728</v>
      </c>
      <c r="D47" s="4">
        <v>3928</v>
      </c>
      <c r="E47" s="4">
        <v>3996</v>
      </c>
      <c r="F47" s="39">
        <f t="shared" si="4"/>
        <v>2.3125</v>
      </c>
      <c r="G47" s="58">
        <f>C47/B47*100-100</f>
        <v>-11.47540983606558</v>
      </c>
      <c r="H47" s="58">
        <f t="shared" si="5"/>
        <v>1.7311608961303477</v>
      </c>
    </row>
    <row r="48" spans="1:8" ht="12.75" customHeight="1" x14ac:dyDescent="0.2">
      <c r="A48" s="60" t="s">
        <v>7</v>
      </c>
      <c r="B48" s="61">
        <f>SUM(B30:B47)</f>
        <v>41843</v>
      </c>
      <c r="C48" s="61">
        <f>SUM(C30:C47)</f>
        <v>42707</v>
      </c>
      <c r="D48" s="61">
        <f>SUM(D30:D47)</f>
        <v>159788</v>
      </c>
      <c r="E48" s="61">
        <f>SUM(E30:E47)</f>
        <v>147721</v>
      </c>
      <c r="F48" s="62">
        <f>E48/C48</f>
        <v>3.4589411571873465</v>
      </c>
      <c r="G48" s="63">
        <f t="shared" si="3"/>
        <v>2.064861506106169</v>
      </c>
      <c r="H48" s="63">
        <f t="shared" si="5"/>
        <v>-7.5518812426465018</v>
      </c>
    </row>
    <row r="49" spans="1:8" x14ac:dyDescent="0.2">
      <c r="D49" s="2"/>
    </row>
    <row r="50" spans="1:8" x14ac:dyDescent="0.2">
      <c r="D50" s="2"/>
    </row>
    <row r="51" spans="1:8" x14ac:dyDescent="0.2">
      <c r="D51" s="2"/>
    </row>
    <row r="52" spans="1:8" x14ac:dyDescent="0.2">
      <c r="A52" s="48" t="s">
        <v>173</v>
      </c>
      <c r="D52" s="2"/>
    </row>
    <row r="53" spans="1:8" ht="36" x14ac:dyDescent="0.2">
      <c r="A53" s="50" t="s">
        <v>110</v>
      </c>
      <c r="B53" s="143" t="s">
        <v>169</v>
      </c>
      <c r="C53" s="143"/>
      <c r="D53" s="143" t="s">
        <v>170</v>
      </c>
      <c r="E53" s="143"/>
      <c r="F53" s="51" t="s">
        <v>112</v>
      </c>
      <c r="G53" s="51" t="s">
        <v>171</v>
      </c>
      <c r="H53" s="51" t="s">
        <v>114</v>
      </c>
    </row>
    <row r="54" spans="1:8" ht="12.75" customHeight="1" x14ac:dyDescent="0.2">
      <c r="A54" s="53"/>
      <c r="B54" s="55">
        <v>2001</v>
      </c>
      <c r="C54" s="54">
        <v>2011</v>
      </c>
      <c r="D54" s="55">
        <v>2001</v>
      </c>
      <c r="E54" s="54">
        <v>2011</v>
      </c>
      <c r="F54" s="51">
        <v>2011</v>
      </c>
      <c r="G54" s="51"/>
      <c r="H54" s="51"/>
    </row>
    <row r="55" spans="1:8" ht="12.75" customHeight="1" x14ac:dyDescent="0.2">
      <c r="A55" s="57" t="s">
        <v>115</v>
      </c>
      <c r="B55" s="4">
        <f t="shared" ref="B55:E70" si="6">B5-B30</f>
        <v>490</v>
      </c>
      <c r="C55" s="4">
        <f t="shared" si="6"/>
        <v>261</v>
      </c>
      <c r="D55" s="4">
        <f t="shared" si="6"/>
        <v>1392</v>
      </c>
      <c r="E55" s="4">
        <f t="shared" si="6"/>
        <v>636</v>
      </c>
      <c r="F55" s="39">
        <f>E55/C55</f>
        <v>2.4367816091954024</v>
      </c>
      <c r="G55" s="58">
        <f>C55/B55*100-100</f>
        <v>-46.734693877551024</v>
      </c>
      <c r="H55" s="58">
        <f>E55/D55*100-100</f>
        <v>-54.310344827586206</v>
      </c>
    </row>
    <row r="56" spans="1:8" ht="12.75" customHeight="1" x14ac:dyDescent="0.2">
      <c r="A56" s="57" t="s">
        <v>116</v>
      </c>
      <c r="B56" s="4">
        <f t="shared" si="6"/>
        <v>45</v>
      </c>
      <c r="C56" s="4">
        <f t="shared" si="6"/>
        <v>28</v>
      </c>
      <c r="D56" s="4">
        <f t="shared" si="6"/>
        <v>324</v>
      </c>
      <c r="E56" s="4">
        <f t="shared" si="6"/>
        <v>327</v>
      </c>
      <c r="F56" s="31">
        <f>F6-F31</f>
        <v>4.6484848484848476</v>
      </c>
      <c r="G56" s="31">
        <f>G6-G31</f>
        <v>-7.9670329670329707</v>
      </c>
      <c r="H56" s="31">
        <f>H6-H31</f>
        <v>34.682352941176475</v>
      </c>
    </row>
    <row r="57" spans="1:8" ht="12.75" customHeight="1" x14ac:dyDescent="0.2">
      <c r="A57" s="57" t="s">
        <v>117</v>
      </c>
      <c r="B57" s="4">
        <f t="shared" si="6"/>
        <v>8385</v>
      </c>
      <c r="C57" s="4">
        <f t="shared" si="6"/>
        <v>6978</v>
      </c>
      <c r="D57" s="4">
        <f t="shared" si="6"/>
        <v>97234</v>
      </c>
      <c r="E57" s="4">
        <f t="shared" si="6"/>
        <v>83098</v>
      </c>
      <c r="F57" s="39">
        <f t="shared" ref="F57:F72" si="7">E57/C57</f>
        <v>11.908569790770995</v>
      </c>
      <c r="G57" s="58">
        <f t="shared" ref="G57:G73" si="8">C57/B57*100-100</f>
        <v>-16.779964221824685</v>
      </c>
      <c r="H57" s="58">
        <f t="shared" ref="H57:H73" si="9">E57/D57*100-100</f>
        <v>-14.538124524343331</v>
      </c>
    </row>
    <row r="58" spans="1:8" ht="12.75" customHeight="1" x14ac:dyDescent="0.2">
      <c r="A58" s="57" t="s">
        <v>118</v>
      </c>
      <c r="B58" s="4">
        <f t="shared" si="6"/>
        <v>26</v>
      </c>
      <c r="C58" s="4">
        <f t="shared" si="6"/>
        <v>71</v>
      </c>
      <c r="D58" s="4">
        <f t="shared" si="6"/>
        <v>359</v>
      </c>
      <c r="E58" s="4">
        <f t="shared" si="6"/>
        <v>1198</v>
      </c>
      <c r="F58" s="39">
        <f t="shared" si="7"/>
        <v>16.87323943661972</v>
      </c>
      <c r="G58" s="58">
        <f t="shared" si="8"/>
        <v>173.07692307692309</v>
      </c>
      <c r="H58" s="58">
        <f t="shared" si="9"/>
        <v>233.70473537604454</v>
      </c>
    </row>
    <row r="59" spans="1:8" ht="12.75" customHeight="1" x14ac:dyDescent="0.2">
      <c r="A59" s="57" t="s">
        <v>119</v>
      </c>
      <c r="B59" s="4">
        <f t="shared" si="6"/>
        <v>84</v>
      </c>
      <c r="C59" s="4">
        <f t="shared" si="6"/>
        <v>128</v>
      </c>
      <c r="D59" s="4">
        <f t="shared" si="6"/>
        <v>1354</v>
      </c>
      <c r="E59" s="4">
        <f t="shared" si="6"/>
        <v>1224</v>
      </c>
      <c r="F59" s="39">
        <f t="shared" si="7"/>
        <v>9.5625</v>
      </c>
      <c r="G59" s="58">
        <f t="shared" si="8"/>
        <v>52.38095238095238</v>
      </c>
      <c r="H59" s="58">
        <f t="shared" si="9"/>
        <v>-9.6011816838995685</v>
      </c>
    </row>
    <row r="60" spans="1:8" ht="12.75" customHeight="1" x14ac:dyDescent="0.2">
      <c r="A60" s="57" t="s">
        <v>120</v>
      </c>
      <c r="B60" s="4">
        <f t="shared" si="6"/>
        <v>6810</v>
      </c>
      <c r="C60" s="4">
        <f t="shared" si="6"/>
        <v>7151</v>
      </c>
      <c r="D60" s="4">
        <f t="shared" si="6"/>
        <v>18916</v>
      </c>
      <c r="E60" s="4">
        <f t="shared" si="6"/>
        <v>17926</v>
      </c>
      <c r="F60" s="39">
        <f t="shared" si="7"/>
        <v>2.5067822682142356</v>
      </c>
      <c r="G60" s="58">
        <f t="shared" si="8"/>
        <v>5.0073421439060155</v>
      </c>
      <c r="H60" s="58">
        <f t="shared" si="9"/>
        <v>-5.2336646225417667</v>
      </c>
    </row>
    <row r="61" spans="1:8" ht="12.75" customHeight="1" x14ac:dyDescent="0.2">
      <c r="A61" s="57" t="s">
        <v>121</v>
      </c>
      <c r="B61" s="4">
        <f t="shared" si="6"/>
        <v>12742</v>
      </c>
      <c r="C61" s="4">
        <f t="shared" si="6"/>
        <v>12291</v>
      </c>
      <c r="D61" s="4">
        <f t="shared" si="6"/>
        <v>38976</v>
      </c>
      <c r="E61" s="4">
        <f t="shared" si="6"/>
        <v>42947</v>
      </c>
      <c r="F61" s="39">
        <f t="shared" si="7"/>
        <v>3.4941827353347978</v>
      </c>
      <c r="G61" s="58">
        <f t="shared" si="8"/>
        <v>-3.539475749489867</v>
      </c>
      <c r="H61" s="58">
        <f t="shared" si="9"/>
        <v>10.188321018062396</v>
      </c>
    </row>
    <row r="62" spans="1:8" ht="12.75" customHeight="1" x14ac:dyDescent="0.2">
      <c r="A62" s="57" t="s">
        <v>122</v>
      </c>
      <c r="B62" s="4">
        <f t="shared" si="6"/>
        <v>3572</v>
      </c>
      <c r="C62" s="4">
        <f t="shared" si="6"/>
        <v>3013</v>
      </c>
      <c r="D62" s="4">
        <f t="shared" si="6"/>
        <v>12995</v>
      </c>
      <c r="E62" s="4">
        <f t="shared" si="6"/>
        <v>13887</v>
      </c>
      <c r="F62" s="39">
        <f t="shared" si="7"/>
        <v>4.6090275472950548</v>
      </c>
      <c r="G62" s="58">
        <f t="shared" si="8"/>
        <v>-15.649496080627102</v>
      </c>
      <c r="H62" s="58">
        <f t="shared" si="9"/>
        <v>6.8641785302039295</v>
      </c>
    </row>
    <row r="63" spans="1:8" ht="12.75" customHeight="1" x14ac:dyDescent="0.2">
      <c r="A63" s="57" t="s">
        <v>123</v>
      </c>
      <c r="B63" s="4">
        <f t="shared" si="6"/>
        <v>2397</v>
      </c>
      <c r="C63" s="4">
        <f t="shared" si="6"/>
        <v>2867</v>
      </c>
      <c r="D63" s="4">
        <f t="shared" si="6"/>
        <v>10965</v>
      </c>
      <c r="E63" s="4">
        <f t="shared" si="6"/>
        <v>13066</v>
      </c>
      <c r="F63" s="39">
        <f t="shared" si="7"/>
        <v>4.557377049180328</v>
      </c>
      <c r="G63" s="58">
        <f t="shared" si="8"/>
        <v>19.607843137254903</v>
      </c>
      <c r="H63" s="58">
        <f t="shared" si="9"/>
        <v>19.160966712266301</v>
      </c>
    </row>
    <row r="64" spans="1:8" ht="12.75" customHeight="1" x14ac:dyDescent="0.2">
      <c r="A64" s="57" t="s">
        <v>124</v>
      </c>
      <c r="B64" s="4">
        <f t="shared" si="6"/>
        <v>1066</v>
      </c>
      <c r="C64" s="4">
        <f t="shared" si="6"/>
        <v>1101</v>
      </c>
      <c r="D64" s="4">
        <f t="shared" si="6"/>
        <v>5117</v>
      </c>
      <c r="E64" s="4">
        <f t="shared" si="6"/>
        <v>4896</v>
      </c>
      <c r="F64" s="39">
        <f t="shared" si="7"/>
        <v>4.4468664850136239</v>
      </c>
      <c r="G64" s="58">
        <f t="shared" si="8"/>
        <v>3.2833020637898613</v>
      </c>
      <c r="H64" s="58">
        <f t="shared" si="9"/>
        <v>-4.3189368770764105</v>
      </c>
    </row>
    <row r="65" spans="1:8" ht="12.75" customHeight="1" x14ac:dyDescent="0.2">
      <c r="A65" s="57" t="s">
        <v>125</v>
      </c>
      <c r="B65" s="4">
        <f t="shared" si="6"/>
        <v>1248</v>
      </c>
      <c r="C65" s="4">
        <f t="shared" si="6"/>
        <v>1312</v>
      </c>
      <c r="D65" s="4">
        <f t="shared" si="6"/>
        <v>4534</v>
      </c>
      <c r="E65" s="4">
        <f t="shared" si="6"/>
        <v>4602</v>
      </c>
      <c r="F65" s="39">
        <f t="shared" si="7"/>
        <v>3.5076219512195124</v>
      </c>
      <c r="G65" s="58">
        <f t="shared" si="8"/>
        <v>5.1282051282051384</v>
      </c>
      <c r="H65" s="58">
        <f t="shared" si="9"/>
        <v>1.4997794441993904</v>
      </c>
    </row>
    <row r="66" spans="1:8" ht="12.75" customHeight="1" x14ac:dyDescent="0.2">
      <c r="A66" s="57" t="s">
        <v>126</v>
      </c>
      <c r="B66" s="4">
        <f t="shared" si="6"/>
        <v>1833</v>
      </c>
      <c r="C66" s="4">
        <f t="shared" si="6"/>
        <v>2892</v>
      </c>
      <c r="D66" s="4">
        <f t="shared" si="6"/>
        <v>2921</v>
      </c>
      <c r="E66" s="4">
        <f t="shared" si="6"/>
        <v>3898</v>
      </c>
      <c r="F66" s="39">
        <f t="shared" si="7"/>
        <v>1.3478561549100969</v>
      </c>
      <c r="G66" s="58">
        <f t="shared" si="8"/>
        <v>57.774140752864156</v>
      </c>
      <c r="H66" s="58">
        <f t="shared" si="9"/>
        <v>33.447449503594669</v>
      </c>
    </row>
    <row r="67" spans="1:8" ht="12.75" customHeight="1" x14ac:dyDescent="0.2">
      <c r="A67" s="57" t="s">
        <v>127</v>
      </c>
      <c r="B67" s="4">
        <f t="shared" si="6"/>
        <v>4795</v>
      </c>
      <c r="C67" s="4">
        <f t="shared" si="6"/>
        <v>6438</v>
      </c>
      <c r="D67" s="4">
        <f t="shared" si="6"/>
        <v>7871</v>
      </c>
      <c r="E67" s="4">
        <f t="shared" si="6"/>
        <v>10687</v>
      </c>
      <c r="F67" s="39">
        <f t="shared" si="7"/>
        <v>1.6599875737806773</v>
      </c>
      <c r="G67" s="58">
        <f t="shared" si="8"/>
        <v>34.264859228362894</v>
      </c>
      <c r="H67" s="58">
        <f t="shared" si="9"/>
        <v>35.77690255367807</v>
      </c>
    </row>
    <row r="68" spans="1:8" ht="12.75" customHeight="1" x14ac:dyDescent="0.2">
      <c r="A68" s="57" t="s">
        <v>128</v>
      </c>
      <c r="B68" s="4">
        <f t="shared" si="6"/>
        <v>1449</v>
      </c>
      <c r="C68" s="4">
        <f t="shared" si="6"/>
        <v>1938</v>
      </c>
      <c r="D68" s="4">
        <f t="shared" si="6"/>
        <v>5115</v>
      </c>
      <c r="E68" s="4">
        <f t="shared" si="6"/>
        <v>15067</v>
      </c>
      <c r="F68" s="39">
        <f t="shared" si="7"/>
        <v>7.7745098039215685</v>
      </c>
      <c r="G68" s="58">
        <f t="shared" si="8"/>
        <v>33.747412008281572</v>
      </c>
      <c r="H68" s="58">
        <f t="shared" si="9"/>
        <v>194.56500488758553</v>
      </c>
    </row>
    <row r="69" spans="1:8" ht="12.75" customHeight="1" x14ac:dyDescent="0.2">
      <c r="A69" s="57" t="s">
        <v>129</v>
      </c>
      <c r="B69" s="4">
        <f t="shared" si="6"/>
        <v>184</v>
      </c>
      <c r="C69" s="4">
        <f t="shared" si="6"/>
        <v>238</v>
      </c>
      <c r="D69" s="4">
        <f t="shared" si="6"/>
        <v>400</v>
      </c>
      <c r="E69" s="4">
        <f t="shared" si="6"/>
        <v>533</v>
      </c>
      <c r="F69" s="39">
        <f t="shared" si="7"/>
        <v>2.2394957983193278</v>
      </c>
      <c r="G69" s="58">
        <f t="shared" si="8"/>
        <v>29.34782608695653</v>
      </c>
      <c r="H69" s="58">
        <f t="shared" si="9"/>
        <v>33.25</v>
      </c>
    </row>
    <row r="70" spans="1:8" ht="12.75" customHeight="1" x14ac:dyDescent="0.2">
      <c r="A70" s="57" t="s">
        <v>130</v>
      </c>
      <c r="B70" s="4">
        <f t="shared" si="6"/>
        <v>1694</v>
      </c>
      <c r="C70" s="4">
        <f t="shared" si="6"/>
        <v>2441</v>
      </c>
      <c r="D70" s="4">
        <f t="shared" si="6"/>
        <v>3086</v>
      </c>
      <c r="E70" s="4">
        <f t="shared" si="6"/>
        <v>5416</v>
      </c>
      <c r="F70" s="39">
        <f t="shared" si="7"/>
        <v>2.2187628021302745</v>
      </c>
      <c r="G70" s="58">
        <f t="shared" si="8"/>
        <v>44.096812278630466</v>
      </c>
      <c r="H70" s="58">
        <f t="shared" si="9"/>
        <v>75.50226830848996</v>
      </c>
    </row>
    <row r="71" spans="1:8" ht="12.75" customHeight="1" x14ac:dyDescent="0.2">
      <c r="A71" s="57" t="s">
        <v>131</v>
      </c>
      <c r="B71" s="4">
        <f t="shared" ref="B71:E73" si="10">B21-B46</f>
        <v>471</v>
      </c>
      <c r="C71" s="4">
        <f t="shared" si="10"/>
        <v>544</v>
      </c>
      <c r="D71" s="4">
        <f t="shared" si="10"/>
        <v>1002</v>
      </c>
      <c r="E71" s="4">
        <f t="shared" si="10"/>
        <v>1111</v>
      </c>
      <c r="F71" s="39">
        <f t="shared" si="7"/>
        <v>2.0422794117647061</v>
      </c>
      <c r="G71" s="58">
        <f t="shared" si="8"/>
        <v>15.498938428874737</v>
      </c>
      <c r="H71" s="58">
        <f t="shared" si="9"/>
        <v>10.878243512974066</v>
      </c>
    </row>
    <row r="72" spans="1:8" ht="12.75" customHeight="1" x14ac:dyDescent="0.2">
      <c r="A72" s="57" t="s">
        <v>132</v>
      </c>
      <c r="B72" s="4">
        <f t="shared" si="10"/>
        <v>1860</v>
      </c>
      <c r="C72" s="4">
        <f t="shared" si="10"/>
        <v>1880</v>
      </c>
      <c r="D72" s="4">
        <f t="shared" si="10"/>
        <v>4129</v>
      </c>
      <c r="E72" s="4">
        <f t="shared" si="10"/>
        <v>4124</v>
      </c>
      <c r="F72" s="39">
        <f t="shared" si="7"/>
        <v>2.1936170212765957</v>
      </c>
      <c r="G72" s="58">
        <f t="shared" si="8"/>
        <v>1.0752688172043037</v>
      </c>
      <c r="H72" s="58">
        <f t="shared" si="9"/>
        <v>-0.12109469605231027</v>
      </c>
    </row>
    <row r="73" spans="1:8" ht="12.75" customHeight="1" x14ac:dyDescent="0.2">
      <c r="A73" s="60" t="s">
        <v>7</v>
      </c>
      <c r="B73" s="69">
        <f t="shared" si="10"/>
        <v>49151</v>
      </c>
      <c r="C73" s="69">
        <f t="shared" si="10"/>
        <v>51572</v>
      </c>
      <c r="D73" s="69">
        <f t="shared" si="10"/>
        <v>216690</v>
      </c>
      <c r="E73" s="69">
        <f t="shared" si="10"/>
        <v>224643</v>
      </c>
      <c r="F73" s="62">
        <f>E73/C73</f>
        <v>4.3559101838206775</v>
      </c>
      <c r="G73" s="63">
        <f t="shared" si="8"/>
        <v>4.92563732172286</v>
      </c>
      <c r="H73" s="63">
        <f t="shared" si="9"/>
        <v>3.6702201301398247</v>
      </c>
    </row>
    <row r="74" spans="1:8" x14ac:dyDescent="0.2">
      <c r="D74" s="2"/>
    </row>
  </sheetData>
  <mergeCells count="6">
    <mergeCell ref="B3:C3"/>
    <mergeCell ref="D3:E3"/>
    <mergeCell ref="B28:C28"/>
    <mergeCell ref="D28:E28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B23:E23 B48:E48" formulaRange="1"/>
    <ignoredError sqref="F56:H56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61"/>
  <sheetViews>
    <sheetView topLeftCell="A46" zoomScaleNormal="100" workbookViewId="0">
      <selection activeCell="C40" sqref="C40"/>
    </sheetView>
  </sheetViews>
  <sheetFormatPr defaultRowHeight="12.75" x14ac:dyDescent="0.2"/>
  <cols>
    <col min="1" max="1" width="27.28515625" style="2" customWidth="1"/>
    <col min="2" max="2" width="9.85546875" style="2" bestFit="1" customWidth="1"/>
    <col min="3" max="3" width="9.28515625" style="2" bestFit="1" customWidth="1"/>
    <col min="4" max="4" width="10.140625" style="2" customWidth="1"/>
    <col min="5" max="5" width="11.7109375" style="49" customWidth="1"/>
    <col min="6" max="6" width="12.28515625" style="2" customWidth="1"/>
    <col min="7" max="16384" width="9.140625" style="2"/>
  </cols>
  <sheetData>
    <row r="2" spans="1:6" x14ac:dyDescent="0.2">
      <c r="A2" s="48" t="s">
        <v>174</v>
      </c>
    </row>
    <row r="3" spans="1:6" x14ac:dyDescent="0.2">
      <c r="A3" s="50"/>
      <c r="B3" s="147" t="s">
        <v>169</v>
      </c>
      <c r="C3" s="147"/>
      <c r="D3" s="147" t="s">
        <v>175</v>
      </c>
      <c r="E3" s="147"/>
    </row>
    <row r="4" spans="1:6" x14ac:dyDescent="0.2">
      <c r="A4" s="53"/>
      <c r="B4" s="55">
        <v>2001</v>
      </c>
      <c r="C4" s="55">
        <v>2011</v>
      </c>
      <c r="D4" s="50">
        <v>2001</v>
      </c>
      <c r="E4" s="50">
        <v>2011</v>
      </c>
    </row>
    <row r="5" spans="1:6" x14ac:dyDescent="0.2">
      <c r="A5" s="70">
        <v>0</v>
      </c>
      <c r="B5" s="71" t="s">
        <v>134</v>
      </c>
      <c r="C5" s="8">
        <v>4649</v>
      </c>
      <c r="D5" s="72" t="s">
        <v>134</v>
      </c>
      <c r="E5" s="20" t="s">
        <v>134</v>
      </c>
    </row>
    <row r="6" spans="1:6" x14ac:dyDescent="0.2">
      <c r="A6" s="70">
        <v>1</v>
      </c>
      <c r="B6" s="73">
        <v>51856</v>
      </c>
      <c r="C6" s="8">
        <v>52347</v>
      </c>
      <c r="D6" s="8">
        <v>51856</v>
      </c>
      <c r="E6" s="8">
        <v>52347</v>
      </c>
    </row>
    <row r="7" spans="1:6" x14ac:dyDescent="0.2">
      <c r="A7" s="70">
        <v>2</v>
      </c>
      <c r="B7" s="5">
        <v>15337</v>
      </c>
      <c r="C7" s="8">
        <v>13605</v>
      </c>
      <c r="D7" s="8">
        <v>30674</v>
      </c>
      <c r="E7" s="8">
        <v>27210</v>
      </c>
    </row>
    <row r="8" spans="1:6" x14ac:dyDescent="0.2">
      <c r="A8" s="74" t="s">
        <v>139</v>
      </c>
      <c r="B8" s="5">
        <v>13066</v>
      </c>
      <c r="C8" s="8">
        <v>12815</v>
      </c>
      <c r="D8" s="8">
        <v>47924</v>
      </c>
      <c r="E8" s="8">
        <v>47506</v>
      </c>
    </row>
    <row r="9" spans="1:6" x14ac:dyDescent="0.2">
      <c r="A9" s="75" t="s">
        <v>140</v>
      </c>
      <c r="B9" s="76">
        <v>4851</v>
      </c>
      <c r="C9" s="77">
        <v>5008</v>
      </c>
      <c r="D9" s="77">
        <v>34763</v>
      </c>
      <c r="E9" s="77">
        <v>35942</v>
      </c>
      <c r="F9" s="78"/>
    </row>
    <row r="10" spans="1:6" x14ac:dyDescent="0.2">
      <c r="A10" s="74" t="s">
        <v>141</v>
      </c>
      <c r="B10" s="5">
        <v>2650</v>
      </c>
      <c r="C10" s="8">
        <v>2619</v>
      </c>
      <c r="D10" s="8">
        <v>31894</v>
      </c>
      <c r="E10" s="8">
        <v>31438</v>
      </c>
    </row>
    <row r="11" spans="1:6" x14ac:dyDescent="0.2">
      <c r="A11" s="74" t="s">
        <v>142</v>
      </c>
      <c r="B11" s="8">
        <v>854</v>
      </c>
      <c r="C11" s="8">
        <v>844</v>
      </c>
      <c r="D11" s="8">
        <v>14829</v>
      </c>
      <c r="E11" s="8">
        <v>14565</v>
      </c>
    </row>
    <row r="12" spans="1:6" x14ac:dyDescent="0.2">
      <c r="A12" s="74" t="s">
        <v>143</v>
      </c>
      <c r="B12" s="8">
        <v>1590</v>
      </c>
      <c r="C12" s="8">
        <v>1616</v>
      </c>
      <c r="D12" s="8">
        <v>47139</v>
      </c>
      <c r="E12" s="8">
        <v>48366</v>
      </c>
    </row>
    <row r="13" spans="1:6" x14ac:dyDescent="0.2">
      <c r="A13" s="74" t="s">
        <v>144</v>
      </c>
      <c r="B13" s="5">
        <v>425</v>
      </c>
      <c r="C13" s="8">
        <v>446</v>
      </c>
      <c r="D13" s="8">
        <v>29557</v>
      </c>
      <c r="E13" s="8">
        <v>30427</v>
      </c>
    </row>
    <row r="14" spans="1:6" x14ac:dyDescent="0.2">
      <c r="A14" s="74" t="s">
        <v>145</v>
      </c>
      <c r="B14" s="5">
        <v>216</v>
      </c>
      <c r="C14" s="5">
        <v>207</v>
      </c>
      <c r="D14" s="8">
        <v>29761</v>
      </c>
      <c r="E14" s="8">
        <v>29078</v>
      </c>
    </row>
    <row r="15" spans="1:6" x14ac:dyDescent="0.2">
      <c r="A15" s="74" t="s">
        <v>146</v>
      </c>
      <c r="B15" s="5">
        <v>44</v>
      </c>
      <c r="C15" s="5">
        <v>35</v>
      </c>
      <c r="D15" s="8">
        <v>9591</v>
      </c>
      <c r="E15" s="8">
        <v>7872</v>
      </c>
    </row>
    <row r="16" spans="1:6" x14ac:dyDescent="0.2">
      <c r="A16" s="74" t="s">
        <v>147</v>
      </c>
      <c r="B16" s="5">
        <v>83</v>
      </c>
      <c r="C16" s="8">
        <v>59</v>
      </c>
      <c r="D16" s="8">
        <v>28704</v>
      </c>
      <c r="E16" s="8">
        <v>19450</v>
      </c>
    </row>
    <row r="17" spans="1:6" x14ac:dyDescent="0.2">
      <c r="A17" s="74" t="s">
        <v>148</v>
      </c>
      <c r="B17" s="5">
        <v>16</v>
      </c>
      <c r="C17" s="8">
        <v>20</v>
      </c>
      <c r="D17" s="8">
        <v>11300</v>
      </c>
      <c r="E17" s="8">
        <v>13472</v>
      </c>
    </row>
    <row r="18" spans="1:6" x14ac:dyDescent="0.2">
      <c r="A18" s="74" t="s">
        <v>149</v>
      </c>
      <c r="B18" s="5">
        <v>6</v>
      </c>
      <c r="C18" s="5">
        <v>9</v>
      </c>
      <c r="D18" s="8">
        <v>8486</v>
      </c>
      <c r="E18" s="8">
        <v>14691</v>
      </c>
    </row>
    <row r="19" spans="1:6" x14ac:dyDescent="0.2">
      <c r="A19" s="79" t="s">
        <v>7</v>
      </c>
      <c r="B19" s="61">
        <f>SUM(B5:B18)</f>
        <v>90994</v>
      </c>
      <c r="C19" s="61">
        <f t="shared" ref="C19:E19" si="0">SUM(C5:C18)</f>
        <v>94279</v>
      </c>
      <c r="D19" s="61">
        <f t="shared" si="0"/>
        <v>376478</v>
      </c>
      <c r="E19" s="61">
        <f t="shared" si="0"/>
        <v>372364</v>
      </c>
    </row>
    <row r="20" spans="1:6" x14ac:dyDescent="0.2">
      <c r="A20" s="10"/>
      <c r="B20" s="65"/>
      <c r="C20" s="65"/>
      <c r="D20" s="65"/>
      <c r="E20" s="65"/>
    </row>
    <row r="21" spans="1:6" x14ac:dyDescent="0.2">
      <c r="A21" s="10"/>
      <c r="B21" s="65"/>
      <c r="C21" s="65"/>
      <c r="D21" s="65"/>
      <c r="E21" s="65"/>
    </row>
    <row r="22" spans="1:6" x14ac:dyDescent="0.2">
      <c r="E22" s="2"/>
    </row>
    <row r="23" spans="1:6" ht="12.75" customHeight="1" x14ac:dyDescent="0.2">
      <c r="A23" s="48" t="s">
        <v>176</v>
      </c>
      <c r="B23" s="48"/>
      <c r="C23" s="48"/>
      <c r="D23" s="48"/>
      <c r="E23" s="48"/>
      <c r="F23" s="48"/>
    </row>
    <row r="24" spans="1:6" x14ac:dyDescent="0.2">
      <c r="A24" s="50"/>
      <c r="B24" s="147" t="s">
        <v>169</v>
      </c>
      <c r="C24" s="147"/>
      <c r="D24" s="147" t="s">
        <v>175</v>
      </c>
      <c r="E24" s="147"/>
      <c r="F24" s="82"/>
    </row>
    <row r="25" spans="1:6" x14ac:dyDescent="0.2">
      <c r="A25" s="53"/>
      <c r="B25" s="55">
        <v>2001</v>
      </c>
      <c r="C25" s="55">
        <v>2011</v>
      </c>
      <c r="D25" s="50">
        <v>2001</v>
      </c>
      <c r="E25" s="50">
        <v>2011</v>
      </c>
      <c r="F25" s="83"/>
    </row>
    <row r="26" spans="1:6" x14ac:dyDescent="0.2">
      <c r="A26" s="70" t="s">
        <v>151</v>
      </c>
      <c r="B26" s="4" t="s">
        <v>134</v>
      </c>
      <c r="C26" s="4">
        <v>2715</v>
      </c>
      <c r="D26" s="84" t="s">
        <v>134</v>
      </c>
      <c r="E26" s="84" t="s">
        <v>134</v>
      </c>
      <c r="F26" s="37"/>
    </row>
    <row r="27" spans="1:6" x14ac:dyDescent="0.2">
      <c r="A27" s="70" t="s">
        <v>152</v>
      </c>
      <c r="B27" s="4">
        <v>25301</v>
      </c>
      <c r="C27" s="85">
        <v>25246</v>
      </c>
      <c r="D27" s="86">
        <v>25301</v>
      </c>
      <c r="E27" s="84">
        <v>25246</v>
      </c>
      <c r="F27" s="37"/>
    </row>
    <row r="28" spans="1:6" x14ac:dyDescent="0.2">
      <c r="A28" s="70" t="s">
        <v>153</v>
      </c>
      <c r="B28" s="4">
        <v>7136</v>
      </c>
      <c r="C28" s="4">
        <v>5828</v>
      </c>
      <c r="D28" s="4">
        <v>14272</v>
      </c>
      <c r="E28" s="84">
        <v>11656</v>
      </c>
      <c r="F28" s="37"/>
    </row>
    <row r="29" spans="1:6" x14ac:dyDescent="0.2">
      <c r="A29" s="74" t="s">
        <v>139</v>
      </c>
      <c r="B29" s="4">
        <v>5643</v>
      </c>
      <c r="C29" s="4">
        <v>5177</v>
      </c>
      <c r="D29" s="4">
        <v>20539</v>
      </c>
      <c r="E29" s="84">
        <v>18993</v>
      </c>
      <c r="F29" s="37"/>
    </row>
    <row r="30" spans="1:6" x14ac:dyDescent="0.2">
      <c r="A30" s="75" t="s">
        <v>140</v>
      </c>
      <c r="B30" s="87">
        <v>1837</v>
      </c>
      <c r="C30" s="87">
        <v>1818</v>
      </c>
      <c r="D30" s="87">
        <v>13062</v>
      </c>
      <c r="E30" s="88">
        <v>13030</v>
      </c>
      <c r="F30" s="89"/>
    </row>
    <row r="31" spans="1:6" x14ac:dyDescent="0.2">
      <c r="A31" s="74" t="s">
        <v>141</v>
      </c>
      <c r="B31" s="4">
        <v>864</v>
      </c>
      <c r="C31" s="4">
        <v>852</v>
      </c>
      <c r="D31" s="4">
        <v>10276</v>
      </c>
      <c r="E31" s="84">
        <v>10174</v>
      </c>
      <c r="F31" s="37"/>
    </row>
    <row r="32" spans="1:6" x14ac:dyDescent="0.2">
      <c r="A32" s="74" t="s">
        <v>142</v>
      </c>
      <c r="B32" s="4">
        <v>265</v>
      </c>
      <c r="C32" s="20">
        <v>273</v>
      </c>
      <c r="D32" s="20">
        <v>4616</v>
      </c>
      <c r="E32" s="84">
        <v>4730</v>
      </c>
      <c r="F32" s="37"/>
    </row>
    <row r="33" spans="1:6" x14ac:dyDescent="0.2">
      <c r="A33" s="74" t="s">
        <v>143</v>
      </c>
      <c r="B33" s="4">
        <v>476</v>
      </c>
      <c r="C33" s="20">
        <v>500</v>
      </c>
      <c r="D33" s="20">
        <v>14049</v>
      </c>
      <c r="E33" s="84">
        <v>14644</v>
      </c>
      <c r="F33" s="37"/>
    </row>
    <row r="34" spans="1:6" x14ac:dyDescent="0.2">
      <c r="A34" s="74" t="s">
        <v>144</v>
      </c>
      <c r="B34" s="4">
        <v>151</v>
      </c>
      <c r="C34" s="4">
        <v>164</v>
      </c>
      <c r="D34" s="4">
        <v>10437</v>
      </c>
      <c r="E34" s="84">
        <v>11034</v>
      </c>
      <c r="F34" s="37"/>
    </row>
    <row r="35" spans="1:6" x14ac:dyDescent="0.2">
      <c r="A35" s="74" t="s">
        <v>145</v>
      </c>
      <c r="B35" s="4">
        <v>93</v>
      </c>
      <c r="C35" s="4">
        <v>80</v>
      </c>
      <c r="D35" s="4">
        <v>12626</v>
      </c>
      <c r="E35" s="84">
        <v>11262</v>
      </c>
      <c r="F35" s="37"/>
    </row>
    <row r="36" spans="1:6" x14ac:dyDescent="0.2">
      <c r="A36" s="74" t="s">
        <v>146</v>
      </c>
      <c r="B36" s="4">
        <v>16</v>
      </c>
      <c r="C36" s="4">
        <v>10</v>
      </c>
      <c r="D36" s="4">
        <v>3552</v>
      </c>
      <c r="E36" s="84">
        <v>2276</v>
      </c>
      <c r="F36" s="37"/>
    </row>
    <row r="37" spans="1:6" x14ac:dyDescent="0.2">
      <c r="A37" s="74" t="s">
        <v>147</v>
      </c>
      <c r="B37" s="4">
        <v>47</v>
      </c>
      <c r="C37" s="4">
        <v>28</v>
      </c>
      <c r="D37" s="4">
        <v>16576</v>
      </c>
      <c r="E37" s="84">
        <v>9678</v>
      </c>
      <c r="F37" s="37"/>
    </row>
    <row r="38" spans="1:6" x14ac:dyDescent="0.2">
      <c r="A38" s="74" t="s">
        <v>148</v>
      </c>
      <c r="B38" s="4">
        <v>8</v>
      </c>
      <c r="C38" s="4">
        <v>11</v>
      </c>
      <c r="D38" s="4">
        <v>5996</v>
      </c>
      <c r="E38" s="84">
        <v>7698</v>
      </c>
      <c r="F38" s="37"/>
    </row>
    <row r="39" spans="1:6" x14ac:dyDescent="0.2">
      <c r="A39" s="74" t="s">
        <v>154</v>
      </c>
      <c r="B39" s="4">
        <v>6</v>
      </c>
      <c r="C39" s="4">
        <v>5</v>
      </c>
      <c r="D39" s="4">
        <v>8486</v>
      </c>
      <c r="E39" s="84">
        <v>7300</v>
      </c>
      <c r="F39" s="37"/>
    </row>
    <row r="40" spans="1:6" x14ac:dyDescent="0.2">
      <c r="A40" s="79" t="s">
        <v>177</v>
      </c>
      <c r="B40" s="69">
        <f>SUM(B26:B39)</f>
        <v>41843</v>
      </c>
      <c r="C40" s="69">
        <f t="shared" ref="C40:E40" si="1">SUM(C26:C39)</f>
        <v>42707</v>
      </c>
      <c r="D40" s="69">
        <f t="shared" si="1"/>
        <v>159788</v>
      </c>
      <c r="E40" s="69">
        <f t="shared" si="1"/>
        <v>147721</v>
      </c>
      <c r="F40" s="37"/>
    </row>
    <row r="44" spans="1:6" x14ac:dyDescent="0.2">
      <c r="A44" s="48" t="s">
        <v>178</v>
      </c>
    </row>
    <row r="45" spans="1:6" x14ac:dyDescent="0.2">
      <c r="A45" s="50"/>
      <c r="B45" s="147" t="s">
        <v>169</v>
      </c>
      <c r="C45" s="147"/>
      <c r="D45" s="147" t="s">
        <v>175</v>
      </c>
      <c r="E45" s="147"/>
    </row>
    <row r="46" spans="1:6" x14ac:dyDescent="0.2">
      <c r="A46" s="53"/>
      <c r="B46" s="55">
        <v>2001</v>
      </c>
      <c r="C46" s="55">
        <v>2011</v>
      </c>
      <c r="D46" s="50">
        <v>2001</v>
      </c>
      <c r="E46" s="50">
        <v>2011</v>
      </c>
    </row>
    <row r="47" spans="1:6" x14ac:dyDescent="0.2">
      <c r="A47" s="70">
        <v>0</v>
      </c>
      <c r="B47" s="71" t="s">
        <v>134</v>
      </c>
      <c r="C47" s="5">
        <f t="shared" ref="C47:E60" si="2">C5-C26</f>
        <v>1934</v>
      </c>
      <c r="D47" s="71" t="s">
        <v>134</v>
      </c>
      <c r="E47" s="20" t="s">
        <v>134</v>
      </c>
    </row>
    <row r="48" spans="1:6" x14ac:dyDescent="0.2">
      <c r="A48" s="70">
        <v>1</v>
      </c>
      <c r="B48" s="5">
        <f t="shared" ref="B48:B60" si="3">B6-B27</f>
        <v>26555</v>
      </c>
      <c r="C48" s="5">
        <f t="shared" si="2"/>
        <v>27101</v>
      </c>
      <c r="D48" s="5">
        <f t="shared" si="2"/>
        <v>26555</v>
      </c>
      <c r="E48" s="5">
        <f t="shared" si="2"/>
        <v>27101</v>
      </c>
    </row>
    <row r="49" spans="1:6" x14ac:dyDescent="0.2">
      <c r="A49" s="70">
        <v>2</v>
      </c>
      <c r="B49" s="5">
        <f t="shared" si="3"/>
        <v>8201</v>
      </c>
      <c r="C49" s="5">
        <f t="shared" si="2"/>
        <v>7777</v>
      </c>
      <c r="D49" s="5">
        <f t="shared" si="2"/>
        <v>16402</v>
      </c>
      <c r="E49" s="5">
        <f t="shared" si="2"/>
        <v>15554</v>
      </c>
    </row>
    <row r="50" spans="1:6" x14ac:dyDescent="0.2">
      <c r="A50" s="74" t="s">
        <v>139</v>
      </c>
      <c r="B50" s="5">
        <f t="shared" si="3"/>
        <v>7423</v>
      </c>
      <c r="C50" s="5">
        <f t="shared" si="2"/>
        <v>7638</v>
      </c>
      <c r="D50" s="5">
        <f t="shared" si="2"/>
        <v>27385</v>
      </c>
      <c r="E50" s="5">
        <f t="shared" si="2"/>
        <v>28513</v>
      </c>
    </row>
    <row r="51" spans="1:6" x14ac:dyDescent="0.2">
      <c r="A51" s="75" t="s">
        <v>140</v>
      </c>
      <c r="B51" s="76">
        <f t="shared" si="3"/>
        <v>3014</v>
      </c>
      <c r="C51" s="76">
        <f t="shared" si="2"/>
        <v>3190</v>
      </c>
      <c r="D51" s="76">
        <f t="shared" si="2"/>
        <v>21701</v>
      </c>
      <c r="E51" s="76">
        <f t="shared" si="2"/>
        <v>22912</v>
      </c>
      <c r="F51" s="78"/>
    </row>
    <row r="52" spans="1:6" x14ac:dyDescent="0.2">
      <c r="A52" s="74" t="s">
        <v>141</v>
      </c>
      <c r="B52" s="5">
        <f t="shared" si="3"/>
        <v>1786</v>
      </c>
      <c r="C52" s="5">
        <f t="shared" si="2"/>
        <v>1767</v>
      </c>
      <c r="D52" s="5">
        <f t="shared" si="2"/>
        <v>21618</v>
      </c>
      <c r="E52" s="5">
        <f t="shared" si="2"/>
        <v>21264</v>
      </c>
    </row>
    <row r="53" spans="1:6" x14ac:dyDescent="0.2">
      <c r="A53" s="74" t="s">
        <v>142</v>
      </c>
      <c r="B53" s="5">
        <f t="shared" si="3"/>
        <v>589</v>
      </c>
      <c r="C53" s="5">
        <f t="shared" si="2"/>
        <v>571</v>
      </c>
      <c r="D53" s="5">
        <f t="shared" si="2"/>
        <v>10213</v>
      </c>
      <c r="E53" s="5">
        <f t="shared" si="2"/>
        <v>9835</v>
      </c>
    </row>
    <row r="54" spans="1:6" x14ac:dyDescent="0.2">
      <c r="A54" s="74" t="s">
        <v>143</v>
      </c>
      <c r="B54" s="5">
        <f t="shared" si="3"/>
        <v>1114</v>
      </c>
      <c r="C54" s="5">
        <f t="shared" si="2"/>
        <v>1116</v>
      </c>
      <c r="D54" s="5">
        <f t="shared" si="2"/>
        <v>33090</v>
      </c>
      <c r="E54" s="5">
        <f t="shared" si="2"/>
        <v>33722</v>
      </c>
    </row>
    <row r="55" spans="1:6" x14ac:dyDescent="0.2">
      <c r="A55" s="74" t="s">
        <v>144</v>
      </c>
      <c r="B55" s="5">
        <f t="shared" si="3"/>
        <v>274</v>
      </c>
      <c r="C55" s="5">
        <f t="shared" si="2"/>
        <v>282</v>
      </c>
      <c r="D55" s="5">
        <f t="shared" si="2"/>
        <v>19120</v>
      </c>
      <c r="E55" s="5">
        <f t="shared" si="2"/>
        <v>19393</v>
      </c>
    </row>
    <row r="56" spans="1:6" x14ac:dyDescent="0.2">
      <c r="A56" s="74" t="s">
        <v>145</v>
      </c>
      <c r="B56" s="5">
        <f t="shared" si="3"/>
        <v>123</v>
      </c>
      <c r="C56" s="5">
        <f t="shared" si="2"/>
        <v>127</v>
      </c>
      <c r="D56" s="5">
        <f t="shared" si="2"/>
        <v>17135</v>
      </c>
      <c r="E56" s="5">
        <f t="shared" si="2"/>
        <v>17816</v>
      </c>
    </row>
    <row r="57" spans="1:6" x14ac:dyDescent="0.2">
      <c r="A57" s="74" t="s">
        <v>146</v>
      </c>
      <c r="B57" s="5">
        <f t="shared" si="3"/>
        <v>28</v>
      </c>
      <c r="C57" s="5">
        <f t="shared" si="2"/>
        <v>25</v>
      </c>
      <c r="D57" s="5">
        <f t="shared" si="2"/>
        <v>6039</v>
      </c>
      <c r="E57" s="5">
        <f t="shared" si="2"/>
        <v>5596</v>
      </c>
    </row>
    <row r="58" spans="1:6" x14ac:dyDescent="0.2">
      <c r="A58" s="74" t="s">
        <v>147</v>
      </c>
      <c r="B58" s="5">
        <f t="shared" si="3"/>
        <v>36</v>
      </c>
      <c r="C58" s="5">
        <f t="shared" si="2"/>
        <v>31</v>
      </c>
      <c r="D58" s="5">
        <f t="shared" si="2"/>
        <v>12128</v>
      </c>
      <c r="E58" s="5">
        <f t="shared" si="2"/>
        <v>9772</v>
      </c>
    </row>
    <row r="59" spans="1:6" x14ac:dyDescent="0.2">
      <c r="A59" s="74" t="s">
        <v>148</v>
      </c>
      <c r="B59" s="5">
        <f t="shared" si="3"/>
        <v>8</v>
      </c>
      <c r="C59" s="5">
        <f t="shared" si="2"/>
        <v>9</v>
      </c>
      <c r="D59" s="5">
        <f t="shared" si="2"/>
        <v>5304</v>
      </c>
      <c r="E59" s="5">
        <f t="shared" si="2"/>
        <v>5774</v>
      </c>
    </row>
    <row r="60" spans="1:6" x14ac:dyDescent="0.2">
      <c r="A60" s="74" t="s">
        <v>149</v>
      </c>
      <c r="B60" s="5">
        <f t="shared" si="3"/>
        <v>0</v>
      </c>
      <c r="C60" s="5">
        <f t="shared" si="2"/>
        <v>4</v>
      </c>
      <c r="D60" s="5">
        <f t="shared" si="2"/>
        <v>0</v>
      </c>
      <c r="E60" s="5">
        <f t="shared" si="2"/>
        <v>7391</v>
      </c>
    </row>
    <row r="61" spans="1:6" x14ac:dyDescent="0.2">
      <c r="A61" s="79" t="s">
        <v>7</v>
      </c>
      <c r="B61" s="61">
        <f>SUM(B47:B60)</f>
        <v>49151</v>
      </c>
      <c r="C61" s="61">
        <f t="shared" ref="C61:E61" si="4">SUM(C47:C60)</f>
        <v>51572</v>
      </c>
      <c r="D61" s="61">
        <f t="shared" si="4"/>
        <v>216690</v>
      </c>
      <c r="E61" s="61">
        <f t="shared" si="4"/>
        <v>224643</v>
      </c>
    </row>
  </sheetData>
  <mergeCells count="6">
    <mergeCell ref="B3:C3"/>
    <mergeCell ref="D3:E3"/>
    <mergeCell ref="B24:C24"/>
    <mergeCell ref="D24:E24"/>
    <mergeCell ref="B45:C45"/>
    <mergeCell ref="D45:E45"/>
  </mergeCells>
  <pageMargins left="0.19685039370078741" right="0.70866141732283472" top="0.15748031496062992" bottom="0.15748031496062992" header="0" footer="0"/>
  <pageSetup paperSize="9" orientation="portrait" r:id="rId1"/>
  <ignoredErrors>
    <ignoredError sqref="C19 C4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O123"/>
  <sheetViews>
    <sheetView topLeftCell="A22" workbookViewId="0">
      <selection activeCell="A40" sqref="A40"/>
    </sheetView>
  </sheetViews>
  <sheetFormatPr defaultRowHeight="12.75" x14ac:dyDescent="0.2"/>
  <cols>
    <col min="1" max="1" width="56.42578125" bestFit="1" customWidth="1"/>
    <col min="2" max="7" width="8.42578125" customWidth="1"/>
    <col min="8" max="119" width="9.140625" style="44"/>
  </cols>
  <sheetData>
    <row r="1" spans="1:7" x14ac:dyDescent="0.2">
      <c r="A1" s="44"/>
      <c r="B1" s="44"/>
      <c r="C1" s="44"/>
      <c r="D1" s="44"/>
      <c r="E1" s="44"/>
      <c r="F1" s="44"/>
      <c r="G1" s="44"/>
    </row>
    <row r="2" spans="1:7" s="44" customFormat="1" x14ac:dyDescent="0.2">
      <c r="A2" s="48" t="s">
        <v>179</v>
      </c>
    </row>
    <row r="3" spans="1:7" ht="24" x14ac:dyDescent="0.2">
      <c r="A3" s="90" t="s">
        <v>157</v>
      </c>
      <c r="B3" s="146" t="s">
        <v>169</v>
      </c>
      <c r="C3" s="143"/>
      <c r="D3" s="91" t="s">
        <v>158</v>
      </c>
      <c r="E3" s="146" t="s">
        <v>111</v>
      </c>
      <c r="F3" s="146"/>
      <c r="G3" s="100" t="s">
        <v>158</v>
      </c>
    </row>
    <row r="4" spans="1:7" x14ac:dyDescent="0.2">
      <c r="A4" s="90"/>
      <c r="B4" s="55">
        <v>2001</v>
      </c>
      <c r="C4" s="55">
        <v>2011</v>
      </c>
      <c r="D4" s="55"/>
      <c r="E4" s="55">
        <v>2001</v>
      </c>
      <c r="F4" s="55">
        <v>2011</v>
      </c>
      <c r="G4" s="55"/>
    </row>
    <row r="5" spans="1:7" x14ac:dyDescent="0.2">
      <c r="A5" s="92" t="s">
        <v>159</v>
      </c>
      <c r="B5" s="4">
        <v>52442</v>
      </c>
      <c r="C5" s="4">
        <v>53201</v>
      </c>
      <c r="D5" s="58">
        <f>C5/B5*100-100</f>
        <v>1.4473132222264695</v>
      </c>
      <c r="E5" s="4">
        <v>76252</v>
      </c>
      <c r="F5" s="4">
        <v>74582</v>
      </c>
      <c r="G5" s="58">
        <f>F5/E5*100-100</f>
        <v>-2.1901064890101196</v>
      </c>
    </row>
    <row r="6" spans="1:7" ht="24" x14ac:dyDescent="0.2">
      <c r="A6" s="94" t="s">
        <v>160</v>
      </c>
      <c r="B6" s="4">
        <v>11894</v>
      </c>
      <c r="C6" s="4">
        <v>9428</v>
      </c>
      <c r="D6" s="58">
        <f t="shared" ref="D6:D13" si="0">C6/B6*100-100</f>
        <v>-20.733142761055987</v>
      </c>
      <c r="E6" s="4">
        <v>44581</v>
      </c>
      <c r="F6" s="4">
        <v>33374</v>
      </c>
      <c r="G6" s="58">
        <f t="shared" ref="G6:G12" si="1">F6/E6*100-100</f>
        <v>-25.138511922119292</v>
      </c>
    </row>
    <row r="7" spans="1:7" x14ac:dyDescent="0.2">
      <c r="A7" s="95" t="s">
        <v>161</v>
      </c>
      <c r="B7" s="4">
        <v>5954</v>
      </c>
      <c r="C7" s="4">
        <v>5762</v>
      </c>
      <c r="D7" s="58">
        <f t="shared" si="0"/>
        <v>-3.2247228753778927</v>
      </c>
      <c r="E7" s="4">
        <v>15471</v>
      </c>
      <c r="F7" s="4">
        <v>14976</v>
      </c>
      <c r="G7" s="58">
        <f t="shared" si="1"/>
        <v>-3.1995346131471791</v>
      </c>
    </row>
    <row r="8" spans="1:7" x14ac:dyDescent="0.2">
      <c r="A8" s="95" t="s">
        <v>162</v>
      </c>
      <c r="B8" s="4">
        <v>1056</v>
      </c>
      <c r="C8" s="4">
        <v>1052</v>
      </c>
      <c r="D8" s="58">
        <f t="shared" si="0"/>
        <v>-0.37878787878787534</v>
      </c>
      <c r="E8" s="4">
        <v>3267</v>
      </c>
      <c r="F8" s="4">
        <v>4097</v>
      </c>
      <c r="G8" s="58">
        <f t="shared" si="1"/>
        <v>25.405570860116327</v>
      </c>
    </row>
    <row r="9" spans="1:7" ht="24" x14ac:dyDescent="0.2">
      <c r="A9" s="94" t="s">
        <v>163</v>
      </c>
      <c r="B9" s="4">
        <v>3248</v>
      </c>
      <c r="C9" s="4">
        <v>3398</v>
      </c>
      <c r="D9" s="58">
        <f t="shared" si="0"/>
        <v>4.6182266009852242</v>
      </c>
      <c r="E9" s="4">
        <v>107667</v>
      </c>
      <c r="F9" s="4">
        <v>99597</v>
      </c>
      <c r="G9" s="58">
        <f t="shared" si="1"/>
        <v>-7.4953328317868966</v>
      </c>
    </row>
    <row r="10" spans="1:7" x14ac:dyDescent="0.2">
      <c r="A10" s="137" t="s">
        <v>256</v>
      </c>
      <c r="B10" s="4">
        <v>14549</v>
      </c>
      <c r="C10" s="4">
        <v>19214</v>
      </c>
      <c r="D10" s="58">
        <f t="shared" si="0"/>
        <v>32.064059385524757</v>
      </c>
      <c r="E10" s="4">
        <v>93150</v>
      </c>
      <c r="F10" s="4">
        <v>107670</v>
      </c>
      <c r="G10" s="58">
        <f t="shared" si="1"/>
        <v>15.587761674718209</v>
      </c>
    </row>
    <row r="11" spans="1:7" s="44" customFormat="1" ht="24" x14ac:dyDescent="0.2">
      <c r="A11" s="96" t="s">
        <v>164</v>
      </c>
      <c r="B11" s="97">
        <v>1489</v>
      </c>
      <c r="C11" s="97">
        <v>1676</v>
      </c>
      <c r="D11" s="58">
        <f t="shared" si="0"/>
        <v>12.558764271323028</v>
      </c>
      <c r="E11" s="97">
        <v>32873</v>
      </c>
      <c r="F11" s="97">
        <v>33505</v>
      </c>
      <c r="G11" s="58">
        <f t="shared" si="1"/>
        <v>1.9225504213184195</v>
      </c>
    </row>
    <row r="12" spans="1:7" s="44" customFormat="1" x14ac:dyDescent="0.2">
      <c r="A12" s="97" t="s">
        <v>165</v>
      </c>
      <c r="B12" s="97">
        <v>362</v>
      </c>
      <c r="C12" s="97">
        <v>548</v>
      </c>
      <c r="D12" s="58">
        <f t="shared" si="0"/>
        <v>51.381215469613238</v>
      </c>
      <c r="E12" s="97">
        <v>3217</v>
      </c>
      <c r="F12" s="97">
        <v>4563</v>
      </c>
      <c r="G12" s="58">
        <f t="shared" si="1"/>
        <v>41.840223811004051</v>
      </c>
    </row>
    <row r="13" spans="1:7" s="44" customFormat="1" x14ac:dyDescent="0.2">
      <c r="A13" s="11" t="s">
        <v>7</v>
      </c>
      <c r="B13" s="61">
        <f>SUM(B5:B12)</f>
        <v>90994</v>
      </c>
      <c r="C13" s="61">
        <f t="shared" ref="C13:F13" si="2">SUM(C5:C12)</f>
        <v>94279</v>
      </c>
      <c r="D13" s="63">
        <f t="shared" si="0"/>
        <v>3.610128140316931</v>
      </c>
      <c r="E13" s="61">
        <f t="shared" si="2"/>
        <v>376478</v>
      </c>
      <c r="F13" s="61">
        <f t="shared" si="2"/>
        <v>372364</v>
      </c>
      <c r="G13" s="63">
        <f>F13/E13*100-100</f>
        <v>-1.0927597362926917</v>
      </c>
    </row>
    <row r="14" spans="1:7" s="44" customFormat="1" x14ac:dyDescent="0.2">
      <c r="A14" s="97"/>
      <c r="B14" s="97"/>
      <c r="C14" s="97"/>
      <c r="D14" s="97"/>
      <c r="E14" s="97"/>
      <c r="F14" s="97"/>
      <c r="G14" s="97"/>
    </row>
    <row r="15" spans="1:7" s="44" customFormat="1" x14ac:dyDescent="0.2">
      <c r="A15" s="97"/>
      <c r="B15" s="97"/>
      <c r="C15" s="97"/>
      <c r="D15" s="97"/>
      <c r="E15" s="97"/>
      <c r="F15" s="97"/>
      <c r="G15" s="97"/>
    </row>
    <row r="16" spans="1:7" s="44" customFormat="1" x14ac:dyDescent="0.2">
      <c r="A16" s="97"/>
      <c r="B16" s="97"/>
      <c r="C16" s="97"/>
      <c r="D16" s="97"/>
      <c r="E16" s="97"/>
      <c r="F16" s="97"/>
      <c r="G16" s="97"/>
    </row>
    <row r="17" spans="1:7" s="44" customFormat="1" x14ac:dyDescent="0.2">
      <c r="A17" s="48" t="s">
        <v>180</v>
      </c>
    </row>
    <row r="18" spans="1:7" ht="24" x14ac:dyDescent="0.2">
      <c r="A18" s="90" t="s">
        <v>157</v>
      </c>
      <c r="B18" s="146" t="s">
        <v>169</v>
      </c>
      <c r="C18" s="143"/>
      <c r="D18" s="91" t="s">
        <v>158</v>
      </c>
      <c r="E18" s="146" t="s">
        <v>111</v>
      </c>
      <c r="F18" s="146"/>
      <c r="G18" s="100" t="s">
        <v>158</v>
      </c>
    </row>
    <row r="19" spans="1:7" x14ac:dyDescent="0.2">
      <c r="A19" s="90"/>
      <c r="B19" s="55">
        <v>2001</v>
      </c>
      <c r="C19" s="55">
        <v>2011</v>
      </c>
      <c r="D19" s="55"/>
      <c r="E19" s="55">
        <v>2001</v>
      </c>
      <c r="F19" s="55">
        <v>2011</v>
      </c>
      <c r="G19" s="55"/>
    </row>
    <row r="20" spans="1:7" x14ac:dyDescent="0.2">
      <c r="A20" s="92" t="s">
        <v>159</v>
      </c>
      <c r="B20" s="4">
        <v>24276</v>
      </c>
      <c r="C20" s="4">
        <v>24743</v>
      </c>
      <c r="D20" s="58">
        <f>C20/B20*100-100</f>
        <v>1.9237106607348835</v>
      </c>
      <c r="E20" s="4">
        <v>33508</v>
      </c>
      <c r="F20" s="4">
        <v>32882</v>
      </c>
      <c r="G20" s="58">
        <f>F20/E20*100-100</f>
        <v>-1.8682105765787327</v>
      </c>
    </row>
    <row r="21" spans="1:7" ht="24" x14ac:dyDescent="0.2">
      <c r="A21" s="94" t="s">
        <v>160</v>
      </c>
      <c r="B21" s="4">
        <v>4420</v>
      </c>
      <c r="C21" s="4">
        <v>3322</v>
      </c>
      <c r="D21" s="58">
        <f t="shared" ref="D21:D28" si="3">C21/B21*100-100</f>
        <v>-24.841628959276022</v>
      </c>
      <c r="E21" s="4">
        <v>13883</v>
      </c>
      <c r="F21" s="4">
        <v>10487</v>
      </c>
      <c r="G21" s="58">
        <f t="shared" ref="G21:G27" si="4">F21/E21*100-100</f>
        <v>-24.461571706403518</v>
      </c>
    </row>
    <row r="22" spans="1:7" x14ac:dyDescent="0.2">
      <c r="A22" s="95" t="s">
        <v>161</v>
      </c>
      <c r="B22" s="4">
        <v>3074</v>
      </c>
      <c r="C22" s="4">
        <v>2686</v>
      </c>
      <c r="D22" s="58">
        <f t="shared" si="3"/>
        <v>-12.621990891346783</v>
      </c>
      <c r="E22" s="4">
        <v>7435</v>
      </c>
      <c r="F22" s="4">
        <v>6562</v>
      </c>
      <c r="G22" s="58">
        <f t="shared" si="4"/>
        <v>-11.74176193678548</v>
      </c>
    </row>
    <row r="23" spans="1:7" x14ac:dyDescent="0.2">
      <c r="A23" s="95" t="s">
        <v>162</v>
      </c>
      <c r="B23" s="4">
        <v>725</v>
      </c>
      <c r="C23" s="4">
        <v>711</v>
      </c>
      <c r="D23" s="58">
        <f t="shared" si="3"/>
        <v>-1.9310344827586192</v>
      </c>
      <c r="E23" s="4">
        <v>2361</v>
      </c>
      <c r="F23" s="4">
        <v>2998</v>
      </c>
      <c r="G23" s="58">
        <f t="shared" si="4"/>
        <v>26.980093180855562</v>
      </c>
    </row>
    <row r="24" spans="1:7" ht="24" x14ac:dyDescent="0.2">
      <c r="A24" s="94" t="s">
        <v>163</v>
      </c>
      <c r="B24" s="4">
        <v>1556</v>
      </c>
      <c r="C24" s="4">
        <v>1515</v>
      </c>
      <c r="D24" s="58">
        <f t="shared" si="3"/>
        <v>-2.6349614395886931</v>
      </c>
      <c r="E24" s="4">
        <v>53285</v>
      </c>
      <c r="F24" s="4">
        <v>46812</v>
      </c>
      <c r="G24" s="58">
        <f t="shared" si="4"/>
        <v>-12.147884019893027</v>
      </c>
    </row>
    <row r="25" spans="1:7" x14ac:dyDescent="0.2">
      <c r="A25" s="137" t="s">
        <v>256</v>
      </c>
      <c r="B25" s="4">
        <v>6932</v>
      </c>
      <c r="C25" s="4">
        <v>8731</v>
      </c>
      <c r="D25" s="58">
        <f t="shared" si="3"/>
        <v>25.952106174264287</v>
      </c>
      <c r="E25" s="4">
        <v>32849</v>
      </c>
      <c r="F25" s="4">
        <v>34183</v>
      </c>
      <c r="G25" s="58">
        <f t="shared" si="4"/>
        <v>4.0610064233310084</v>
      </c>
    </row>
    <row r="26" spans="1:7" s="44" customFormat="1" ht="24" x14ac:dyDescent="0.2">
      <c r="A26" s="96" t="s">
        <v>164</v>
      </c>
      <c r="B26" s="97">
        <v>667</v>
      </c>
      <c r="C26" s="97">
        <v>706</v>
      </c>
      <c r="D26" s="58">
        <f t="shared" si="3"/>
        <v>5.8470764617691202</v>
      </c>
      <c r="E26" s="97">
        <v>15115</v>
      </c>
      <c r="F26" s="97">
        <v>11053</v>
      </c>
      <c r="G26" s="58">
        <f t="shared" si="4"/>
        <v>-26.873966258683424</v>
      </c>
    </row>
    <row r="27" spans="1:7" s="44" customFormat="1" x14ac:dyDescent="0.2">
      <c r="A27" s="97" t="s">
        <v>165</v>
      </c>
      <c r="B27" s="97">
        <v>193</v>
      </c>
      <c r="C27" s="97">
        <v>293</v>
      </c>
      <c r="D27" s="58">
        <f t="shared" si="3"/>
        <v>51.813471502590687</v>
      </c>
      <c r="E27" s="97">
        <v>1352</v>
      </c>
      <c r="F27" s="97">
        <v>2744</v>
      </c>
      <c r="G27" s="58">
        <f t="shared" si="4"/>
        <v>102.95857988165679</v>
      </c>
    </row>
    <row r="28" spans="1:7" s="44" customFormat="1" x14ac:dyDescent="0.2">
      <c r="A28" s="11" t="s">
        <v>7</v>
      </c>
      <c r="B28" s="61">
        <f>SUM(B20:B27)</f>
        <v>41843</v>
      </c>
      <c r="C28" s="61">
        <f t="shared" ref="C28" si="5">SUM(C20:C27)</f>
        <v>42707</v>
      </c>
      <c r="D28" s="63">
        <f t="shared" si="3"/>
        <v>2.064861506106169</v>
      </c>
      <c r="E28" s="61">
        <f t="shared" ref="E28:F28" si="6">SUM(E20:E27)</f>
        <v>159788</v>
      </c>
      <c r="F28" s="61">
        <f t="shared" si="6"/>
        <v>147721</v>
      </c>
      <c r="G28" s="63">
        <f>F28/E28*100-100</f>
        <v>-7.5518812426465018</v>
      </c>
    </row>
    <row r="29" spans="1:7" s="44" customFormat="1" x14ac:dyDescent="0.2">
      <c r="A29" s="9"/>
      <c r="B29" s="65"/>
      <c r="C29" s="65"/>
      <c r="D29" s="58"/>
      <c r="E29" s="65"/>
      <c r="F29" s="65"/>
      <c r="G29" s="58"/>
    </row>
    <row r="30" spans="1:7" s="44" customFormat="1" x14ac:dyDescent="0.2"/>
    <row r="31" spans="1:7" s="44" customFormat="1" x14ac:dyDescent="0.2"/>
    <row r="32" spans="1:7" s="44" customFormat="1" x14ac:dyDescent="0.2">
      <c r="A32" s="48" t="s">
        <v>181</v>
      </c>
    </row>
    <row r="33" spans="1:7" ht="24" x14ac:dyDescent="0.2">
      <c r="A33" s="90" t="s">
        <v>157</v>
      </c>
      <c r="B33" s="146" t="s">
        <v>169</v>
      </c>
      <c r="C33" s="143"/>
      <c r="D33" s="91" t="s">
        <v>158</v>
      </c>
      <c r="E33" s="146" t="s">
        <v>111</v>
      </c>
      <c r="F33" s="146"/>
      <c r="G33" s="100" t="s">
        <v>158</v>
      </c>
    </row>
    <row r="34" spans="1:7" x14ac:dyDescent="0.2">
      <c r="A34" s="90"/>
      <c r="B34" s="55">
        <v>2001</v>
      </c>
      <c r="C34" s="55">
        <v>2011</v>
      </c>
      <c r="D34" s="55"/>
      <c r="E34" s="55">
        <v>2001</v>
      </c>
      <c r="F34" s="55">
        <v>2011</v>
      </c>
      <c r="G34" s="55"/>
    </row>
    <row r="35" spans="1:7" x14ac:dyDescent="0.2">
      <c r="A35" s="92" t="s">
        <v>159</v>
      </c>
      <c r="B35" s="4">
        <f t="shared" ref="B35:C42" si="7">B5-B20</f>
        <v>28166</v>
      </c>
      <c r="C35" s="4">
        <f t="shared" si="7"/>
        <v>28458</v>
      </c>
      <c r="D35" s="58">
        <f>C35/B35*100-100</f>
        <v>1.0367109280692972</v>
      </c>
      <c r="E35" s="4">
        <f t="shared" ref="E35:F42" si="8">E5-E20</f>
        <v>42744</v>
      </c>
      <c r="F35" s="4">
        <f t="shared" si="8"/>
        <v>41700</v>
      </c>
      <c r="G35" s="58">
        <f>F35/E35*100-100</f>
        <v>-2.4424480628860152</v>
      </c>
    </row>
    <row r="36" spans="1:7" ht="24" x14ac:dyDescent="0.2">
      <c r="A36" s="94" t="s">
        <v>160</v>
      </c>
      <c r="B36" s="4">
        <f t="shared" si="7"/>
        <v>7474</v>
      </c>
      <c r="C36" s="4">
        <f t="shared" si="7"/>
        <v>6106</v>
      </c>
      <c r="D36" s="58">
        <f t="shared" ref="D36:D43" si="9">C36/B36*100-100</f>
        <v>-18.303451966818301</v>
      </c>
      <c r="E36" s="4">
        <f t="shared" si="8"/>
        <v>30698</v>
      </c>
      <c r="F36" s="4">
        <f t="shared" si="8"/>
        <v>22887</v>
      </c>
      <c r="G36" s="58">
        <f t="shared" ref="G36:G42" si="10">F36/E36*100-100</f>
        <v>-25.444654374877842</v>
      </c>
    </row>
    <row r="37" spans="1:7" x14ac:dyDescent="0.2">
      <c r="A37" s="95" t="s">
        <v>161</v>
      </c>
      <c r="B37" s="4">
        <f t="shared" si="7"/>
        <v>2880</v>
      </c>
      <c r="C37" s="4">
        <f t="shared" si="7"/>
        <v>3076</v>
      </c>
      <c r="D37" s="58">
        <f t="shared" si="9"/>
        <v>6.8055555555555571</v>
      </c>
      <c r="E37" s="4">
        <f t="shared" si="8"/>
        <v>8036</v>
      </c>
      <c r="F37" s="4">
        <f t="shared" si="8"/>
        <v>8414</v>
      </c>
      <c r="G37" s="58">
        <f t="shared" si="10"/>
        <v>4.7038327526132377</v>
      </c>
    </row>
    <row r="38" spans="1:7" x14ac:dyDescent="0.2">
      <c r="A38" s="95" t="s">
        <v>162</v>
      </c>
      <c r="B38" s="4">
        <f t="shared" si="7"/>
        <v>331</v>
      </c>
      <c r="C38" s="4">
        <f t="shared" si="7"/>
        <v>341</v>
      </c>
      <c r="D38" s="58">
        <f t="shared" si="9"/>
        <v>3.021148036253777</v>
      </c>
      <c r="E38" s="4">
        <f t="shared" si="8"/>
        <v>906</v>
      </c>
      <c r="F38" s="4">
        <f t="shared" si="8"/>
        <v>1099</v>
      </c>
      <c r="G38" s="58">
        <f t="shared" si="10"/>
        <v>21.302428256070655</v>
      </c>
    </row>
    <row r="39" spans="1:7" ht="24" x14ac:dyDescent="0.2">
      <c r="A39" s="94" t="s">
        <v>163</v>
      </c>
      <c r="B39" s="4">
        <f t="shared" si="7"/>
        <v>1692</v>
      </c>
      <c r="C39" s="4">
        <f t="shared" si="7"/>
        <v>1883</v>
      </c>
      <c r="D39" s="58">
        <f t="shared" si="9"/>
        <v>11.288416075650119</v>
      </c>
      <c r="E39" s="4">
        <f t="shared" si="8"/>
        <v>54382</v>
      </c>
      <c r="F39" s="4">
        <f t="shared" si="8"/>
        <v>52785</v>
      </c>
      <c r="G39" s="58">
        <f t="shared" si="10"/>
        <v>-2.9366334448898641</v>
      </c>
    </row>
    <row r="40" spans="1:7" x14ac:dyDescent="0.2">
      <c r="A40" s="137" t="s">
        <v>256</v>
      </c>
      <c r="B40" s="4">
        <f t="shared" si="7"/>
        <v>7617</v>
      </c>
      <c r="C40" s="4">
        <f t="shared" si="7"/>
        <v>10483</v>
      </c>
      <c r="D40" s="58">
        <f t="shared" si="9"/>
        <v>37.626362084810296</v>
      </c>
      <c r="E40" s="4">
        <f t="shared" si="8"/>
        <v>60301</v>
      </c>
      <c r="F40" s="4">
        <f t="shared" si="8"/>
        <v>73487</v>
      </c>
      <c r="G40" s="58">
        <f t="shared" si="10"/>
        <v>21.866967380308779</v>
      </c>
    </row>
    <row r="41" spans="1:7" s="44" customFormat="1" ht="24" x14ac:dyDescent="0.2">
      <c r="A41" s="96" t="s">
        <v>164</v>
      </c>
      <c r="B41" s="4">
        <f t="shared" si="7"/>
        <v>822</v>
      </c>
      <c r="C41" s="4">
        <f t="shared" si="7"/>
        <v>970</v>
      </c>
      <c r="D41" s="58">
        <f t="shared" si="9"/>
        <v>18.004866180048666</v>
      </c>
      <c r="E41" s="4">
        <f t="shared" si="8"/>
        <v>17758</v>
      </c>
      <c r="F41" s="4">
        <f t="shared" si="8"/>
        <v>22452</v>
      </c>
      <c r="G41" s="58">
        <f t="shared" si="10"/>
        <v>26.43315688703683</v>
      </c>
    </row>
    <row r="42" spans="1:7" s="44" customFormat="1" x14ac:dyDescent="0.2">
      <c r="A42" s="97" t="s">
        <v>165</v>
      </c>
      <c r="B42" s="4">
        <f t="shared" si="7"/>
        <v>169</v>
      </c>
      <c r="C42" s="4">
        <f t="shared" si="7"/>
        <v>255</v>
      </c>
      <c r="D42" s="58">
        <f t="shared" si="9"/>
        <v>50.887573964497022</v>
      </c>
      <c r="E42" s="4">
        <f t="shared" si="8"/>
        <v>1865</v>
      </c>
      <c r="F42" s="4">
        <f t="shared" si="8"/>
        <v>1819</v>
      </c>
      <c r="G42" s="58">
        <f t="shared" si="10"/>
        <v>-2.4664879356568292</v>
      </c>
    </row>
    <row r="43" spans="1:7" s="44" customFormat="1" x14ac:dyDescent="0.2">
      <c r="A43" s="11" t="s">
        <v>7</v>
      </c>
      <c r="B43" s="61">
        <f>SUM(B35:B42)</f>
        <v>49151</v>
      </c>
      <c r="C43" s="61">
        <f t="shared" ref="C43" si="11">SUM(C35:C42)</f>
        <v>51572</v>
      </c>
      <c r="D43" s="63">
        <f t="shared" si="9"/>
        <v>4.92563732172286</v>
      </c>
      <c r="E43" s="61">
        <f>SUM(E35:E42)</f>
        <v>216690</v>
      </c>
      <c r="F43" s="61">
        <f>SUM(F35:F42)</f>
        <v>224643</v>
      </c>
      <c r="G43" s="63">
        <f>F43/E43*100-100</f>
        <v>3.6702201301398247</v>
      </c>
    </row>
    <row r="44" spans="1:7" s="44" customFormat="1" x14ac:dyDescent="0.2"/>
    <row r="45" spans="1:7" s="44" customFormat="1" x14ac:dyDescent="0.2"/>
    <row r="46" spans="1:7" s="44" customFormat="1" x14ac:dyDescent="0.2"/>
    <row r="47" spans="1:7" s="44" customFormat="1" x14ac:dyDescent="0.2"/>
    <row r="48" spans="1:7" s="44" customFormat="1" x14ac:dyDescent="0.2"/>
    <row r="49" s="44" customFormat="1" x14ac:dyDescent="0.2"/>
    <row r="50" s="44" customFormat="1" x14ac:dyDescent="0.2"/>
    <row r="51" s="44" customFormat="1" x14ac:dyDescent="0.2"/>
    <row r="52" s="44" customFormat="1" x14ac:dyDescent="0.2"/>
    <row r="53" s="44" customFormat="1" x14ac:dyDescent="0.2"/>
    <row r="54" s="44" customFormat="1" x14ac:dyDescent="0.2"/>
    <row r="55" s="44" customFormat="1" x14ac:dyDescent="0.2"/>
    <row r="56" s="44" customFormat="1" x14ac:dyDescent="0.2"/>
    <row r="57" s="44" customFormat="1" x14ac:dyDescent="0.2"/>
    <row r="58" s="44" customFormat="1" x14ac:dyDescent="0.2"/>
    <row r="59" s="44" customFormat="1" x14ac:dyDescent="0.2"/>
    <row r="60" s="44" customFormat="1" x14ac:dyDescent="0.2"/>
    <row r="61" s="44" customFormat="1" x14ac:dyDescent="0.2"/>
    <row r="62" s="44" customFormat="1" x14ac:dyDescent="0.2"/>
    <row r="63" s="44" customFormat="1" x14ac:dyDescent="0.2"/>
    <row r="64" s="44" customFormat="1" x14ac:dyDescent="0.2"/>
    <row r="65" s="44" customFormat="1" x14ac:dyDescent="0.2"/>
    <row r="66" s="44" customFormat="1" x14ac:dyDescent="0.2"/>
    <row r="67" s="44" customFormat="1" x14ac:dyDescent="0.2"/>
    <row r="68" s="44" customFormat="1" x14ac:dyDescent="0.2"/>
    <row r="69" s="44" customFormat="1" x14ac:dyDescent="0.2"/>
    <row r="70" s="44" customFormat="1" x14ac:dyDescent="0.2"/>
    <row r="71" s="44" customFormat="1" x14ac:dyDescent="0.2"/>
    <row r="72" s="44" customFormat="1" x14ac:dyDescent="0.2"/>
    <row r="73" s="44" customFormat="1" x14ac:dyDescent="0.2"/>
    <row r="74" s="44" customFormat="1" x14ac:dyDescent="0.2"/>
    <row r="75" s="44" customFormat="1" x14ac:dyDescent="0.2"/>
    <row r="76" s="44" customFormat="1" x14ac:dyDescent="0.2"/>
    <row r="77" s="44" customFormat="1" x14ac:dyDescent="0.2"/>
    <row r="78" s="44" customFormat="1" x14ac:dyDescent="0.2"/>
    <row r="79" s="44" customFormat="1" x14ac:dyDescent="0.2"/>
    <row r="80" s="44" customFormat="1" x14ac:dyDescent="0.2"/>
    <row r="81" s="44" customFormat="1" x14ac:dyDescent="0.2"/>
    <row r="82" s="44" customFormat="1" x14ac:dyDescent="0.2"/>
    <row r="83" s="44" customFormat="1" x14ac:dyDescent="0.2"/>
    <row r="84" s="44" customFormat="1" x14ac:dyDescent="0.2"/>
    <row r="85" s="44" customFormat="1" x14ac:dyDescent="0.2"/>
    <row r="86" s="44" customFormat="1" x14ac:dyDescent="0.2"/>
    <row r="87" s="44" customFormat="1" x14ac:dyDescent="0.2"/>
    <row r="88" s="44" customFormat="1" x14ac:dyDescent="0.2"/>
    <row r="89" s="44" customFormat="1" x14ac:dyDescent="0.2"/>
    <row r="90" s="44" customFormat="1" x14ac:dyDescent="0.2"/>
    <row r="91" s="44" customFormat="1" x14ac:dyDescent="0.2"/>
    <row r="92" s="44" customFormat="1" x14ac:dyDescent="0.2"/>
    <row r="93" s="44" customFormat="1" x14ac:dyDescent="0.2"/>
    <row r="94" s="44" customFormat="1" x14ac:dyDescent="0.2"/>
    <row r="95" s="44" customFormat="1" x14ac:dyDescent="0.2"/>
    <row r="96" s="44" customFormat="1" x14ac:dyDescent="0.2"/>
    <row r="97" s="44" customFormat="1" x14ac:dyDescent="0.2"/>
    <row r="98" s="44" customFormat="1" x14ac:dyDescent="0.2"/>
    <row r="99" s="44" customFormat="1" x14ac:dyDescent="0.2"/>
    <row r="100" s="44" customFormat="1" x14ac:dyDescent="0.2"/>
    <row r="101" s="44" customFormat="1" x14ac:dyDescent="0.2"/>
    <row r="102" s="44" customFormat="1" x14ac:dyDescent="0.2"/>
    <row r="103" s="44" customFormat="1" x14ac:dyDescent="0.2"/>
    <row r="104" s="44" customFormat="1" x14ac:dyDescent="0.2"/>
    <row r="105" s="44" customFormat="1" x14ac:dyDescent="0.2"/>
    <row r="106" s="44" customFormat="1" x14ac:dyDescent="0.2"/>
    <row r="107" s="44" customFormat="1" x14ac:dyDescent="0.2"/>
    <row r="108" s="44" customFormat="1" x14ac:dyDescent="0.2"/>
    <row r="109" s="44" customFormat="1" x14ac:dyDescent="0.2"/>
    <row r="110" s="44" customFormat="1" x14ac:dyDescent="0.2"/>
    <row r="111" s="44" customFormat="1" x14ac:dyDescent="0.2"/>
    <row r="112" s="44" customFormat="1" x14ac:dyDescent="0.2"/>
    <row r="113" s="44" customFormat="1" x14ac:dyDescent="0.2"/>
    <row r="114" s="44" customFormat="1" x14ac:dyDescent="0.2"/>
    <row r="115" s="44" customFormat="1" x14ac:dyDescent="0.2"/>
    <row r="116" s="44" customFormat="1" x14ac:dyDescent="0.2"/>
    <row r="117" s="44" customFormat="1" x14ac:dyDescent="0.2"/>
    <row r="118" s="44" customFormat="1" x14ac:dyDescent="0.2"/>
    <row r="119" s="44" customFormat="1" x14ac:dyDescent="0.2"/>
    <row r="120" s="44" customFormat="1" x14ac:dyDescent="0.2"/>
    <row r="121" s="44" customFormat="1" x14ac:dyDescent="0.2"/>
    <row r="122" s="44" customFormat="1" x14ac:dyDescent="0.2"/>
    <row r="123" s="44" customFormat="1" x14ac:dyDescent="0.2"/>
  </sheetData>
  <mergeCells count="6">
    <mergeCell ref="B3:C3"/>
    <mergeCell ref="E3:F3"/>
    <mergeCell ref="B18:C18"/>
    <mergeCell ref="E18:F18"/>
    <mergeCell ref="B33:C33"/>
    <mergeCell ref="E33:F33"/>
  </mergeCells>
  <pageMargins left="0.11811023622047245" right="0.11811023622047245" top="0.15748031496062992" bottom="0.15748031496062992" header="0" footer="0"/>
  <pageSetup paperSize="9" orientation="portrait" r:id="rId1"/>
  <ignoredErrors>
    <ignoredError sqref="B13:C13 E13:F13 B29:F29 B28:C28 E28:F28" formulaRange="1"/>
    <ignoredError sqref="D13 D28" formula="1" formulaRange="1"/>
    <ignoredError sqref="D35:D43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33"/>
  <sheetViews>
    <sheetView workbookViewId="0">
      <selection activeCell="A2" sqref="A2:E2"/>
    </sheetView>
  </sheetViews>
  <sheetFormatPr defaultRowHeight="12.75" x14ac:dyDescent="0.2"/>
  <cols>
    <col min="1" max="1" width="27.28515625" style="2" customWidth="1"/>
    <col min="2" max="4" width="15.85546875" style="2" customWidth="1"/>
    <col min="5" max="5" width="15.42578125" style="2" customWidth="1"/>
    <col min="6" max="16384" width="9.140625" style="2"/>
  </cols>
  <sheetData>
    <row r="2" spans="1:10" x14ac:dyDescent="0.2">
      <c r="A2" s="139" t="s">
        <v>182</v>
      </c>
      <c r="B2" s="139"/>
      <c r="C2" s="139"/>
      <c r="D2" s="139"/>
      <c r="E2" s="139"/>
    </row>
    <row r="3" spans="1:10" ht="53.25" customHeight="1" x14ac:dyDescent="0.2">
      <c r="A3" s="7"/>
      <c r="B3" s="19" t="s">
        <v>183</v>
      </c>
      <c r="C3" s="18" t="s">
        <v>184</v>
      </c>
      <c r="D3" s="18" t="s">
        <v>185</v>
      </c>
      <c r="E3" s="18" t="s">
        <v>186</v>
      </c>
    </row>
    <row r="4" spans="1:10" x14ac:dyDescent="0.2">
      <c r="A4" s="141" t="s">
        <v>0</v>
      </c>
      <c r="B4" s="141"/>
      <c r="C4" s="141"/>
      <c r="D4" s="141"/>
      <c r="E4" s="141"/>
    </row>
    <row r="5" spans="1:10" x14ac:dyDescent="0.2">
      <c r="A5" s="9" t="s">
        <v>1</v>
      </c>
      <c r="B5" s="4">
        <v>12183</v>
      </c>
      <c r="C5" s="4">
        <v>2842053</v>
      </c>
      <c r="D5" s="4">
        <v>95611</v>
      </c>
      <c r="E5" s="5">
        <v>2842053</v>
      </c>
    </row>
    <row r="6" spans="1:10" x14ac:dyDescent="0.2">
      <c r="A6" s="9" t="s">
        <v>2</v>
      </c>
      <c r="B6" s="4">
        <v>15580</v>
      </c>
      <c r="C6" s="4">
        <v>3209125</v>
      </c>
      <c r="D6" s="4">
        <v>98861</v>
      </c>
      <c r="E6" s="5">
        <v>3209125</v>
      </c>
    </row>
    <row r="7" spans="1:10" x14ac:dyDescent="0.2">
      <c r="A7" s="79" t="s">
        <v>8</v>
      </c>
      <c r="B7" s="3">
        <f>B5/B6*100-100</f>
        <v>-21.803594351732997</v>
      </c>
      <c r="C7" s="101">
        <f t="shared" ref="C7:E7" si="0">C5/C6*100-100</f>
        <v>-11.438382736727306</v>
      </c>
      <c r="D7" s="101">
        <f t="shared" si="0"/>
        <v>-3.2874439870120682</v>
      </c>
      <c r="E7" s="3">
        <f t="shared" si="0"/>
        <v>-11.438382736727306</v>
      </c>
    </row>
    <row r="8" spans="1:10" hidden="1" x14ac:dyDescent="0.2">
      <c r="A8" s="24" t="s">
        <v>10</v>
      </c>
      <c r="B8" s="3">
        <v>0.25706197761537297</v>
      </c>
      <c r="C8" s="101"/>
      <c r="D8" s="101"/>
      <c r="E8" s="3"/>
    </row>
    <row r="9" spans="1:10" hidden="1" x14ac:dyDescent="0.2">
      <c r="A9" s="34" t="s">
        <v>11</v>
      </c>
      <c r="B9" s="3">
        <v>0.35941863689443843</v>
      </c>
      <c r="C9" s="101"/>
      <c r="D9" s="101"/>
      <c r="E9" s="3"/>
    </row>
    <row r="10" spans="1:10" x14ac:dyDescent="0.2">
      <c r="A10" s="142" t="s">
        <v>5</v>
      </c>
      <c r="B10" s="141"/>
      <c r="C10" s="141"/>
      <c r="D10" s="141"/>
      <c r="E10" s="141"/>
    </row>
    <row r="11" spans="1:10" x14ac:dyDescent="0.2">
      <c r="A11" s="9" t="s">
        <v>1</v>
      </c>
      <c r="B11" s="4">
        <v>613</v>
      </c>
      <c r="C11" s="8">
        <v>118305</v>
      </c>
      <c r="D11" s="4">
        <v>6317</v>
      </c>
      <c r="E11" s="5">
        <v>203582</v>
      </c>
      <c r="J11" s="12"/>
    </row>
    <row r="12" spans="1:10" x14ac:dyDescent="0.2">
      <c r="A12" s="9" t="s">
        <v>2</v>
      </c>
      <c r="B12" s="4">
        <v>880</v>
      </c>
      <c r="C12" s="8">
        <v>121044</v>
      </c>
      <c r="D12" s="4">
        <v>7142</v>
      </c>
      <c r="E12" s="5">
        <v>212083</v>
      </c>
    </row>
    <row r="13" spans="1:10" x14ac:dyDescent="0.2">
      <c r="A13" s="10" t="s">
        <v>8</v>
      </c>
      <c r="B13" s="3">
        <f>B11/B12*100-100</f>
        <v>-30.340909090909093</v>
      </c>
      <c r="C13" s="101">
        <f t="shared" ref="C13:E13" si="1">C11/C12*100-100</f>
        <v>-2.2628135223555148</v>
      </c>
      <c r="D13" s="101">
        <f t="shared" si="1"/>
        <v>-11.551386166339967</v>
      </c>
      <c r="E13" s="3">
        <f t="shared" si="1"/>
        <v>-4.0083363588783669</v>
      </c>
    </row>
    <row r="14" spans="1:10" hidden="1" x14ac:dyDescent="0.2">
      <c r="A14" s="24" t="s">
        <v>10</v>
      </c>
      <c r="B14" s="3">
        <v>0.15480267078800369</v>
      </c>
      <c r="C14" s="101"/>
      <c r="D14" s="101"/>
      <c r="E14" s="3"/>
    </row>
    <row r="15" spans="1:10" hidden="1" x14ac:dyDescent="0.2">
      <c r="A15" s="34" t="s">
        <v>11</v>
      </c>
      <c r="B15" s="3">
        <v>0.23024413727783405</v>
      </c>
      <c r="C15" s="101"/>
      <c r="D15" s="101"/>
      <c r="E15" s="3"/>
    </row>
    <row r="16" spans="1:10" x14ac:dyDescent="0.2">
      <c r="A16" s="141" t="s">
        <v>6</v>
      </c>
      <c r="B16" s="141"/>
      <c r="C16" s="141"/>
      <c r="D16" s="141"/>
      <c r="E16" s="141"/>
    </row>
    <row r="17" spans="1:10" x14ac:dyDescent="0.2">
      <c r="A17" s="9" t="s">
        <v>1</v>
      </c>
      <c r="B17" s="4">
        <v>110</v>
      </c>
      <c r="C17" s="5">
        <v>37429</v>
      </c>
      <c r="D17" s="4">
        <v>1387</v>
      </c>
      <c r="E17" s="4">
        <v>57599</v>
      </c>
    </row>
    <row r="18" spans="1:10" x14ac:dyDescent="0.2">
      <c r="A18" s="9" t="s">
        <v>2</v>
      </c>
      <c r="B18" s="4">
        <v>162</v>
      </c>
      <c r="C18" s="5">
        <v>39782</v>
      </c>
      <c r="D18" s="4">
        <v>1706</v>
      </c>
      <c r="E18" s="4">
        <v>60752</v>
      </c>
      <c r="I18" s="12"/>
      <c r="J18" s="12"/>
    </row>
    <row r="19" spans="1:10" x14ac:dyDescent="0.2">
      <c r="A19" s="10" t="s">
        <v>8</v>
      </c>
      <c r="B19" s="3">
        <f>B17/B18*100-100</f>
        <v>-32.098765432098759</v>
      </c>
      <c r="C19" s="3">
        <f t="shared" ref="C19:E19" si="2">C17/C18*100-100</f>
        <v>-5.9147353074254738</v>
      </c>
      <c r="D19" s="3">
        <f t="shared" si="2"/>
        <v>-18.698710433763182</v>
      </c>
      <c r="E19" s="3">
        <f t="shared" si="2"/>
        <v>-5.1899525941532829</v>
      </c>
    </row>
    <row r="20" spans="1:10" hidden="1" x14ac:dyDescent="0.2">
      <c r="A20" s="24" t="s">
        <v>10</v>
      </c>
      <c r="B20" s="3">
        <v>0.11860861314183432</v>
      </c>
      <c r="C20" s="3"/>
      <c r="D20" s="3"/>
      <c r="E20" s="3"/>
    </row>
    <row r="21" spans="1:10" hidden="1" x14ac:dyDescent="0.2">
      <c r="A21" s="34" t="s">
        <v>11</v>
      </c>
      <c r="B21" s="3">
        <v>0.18245297893906973</v>
      </c>
      <c r="C21" s="3"/>
      <c r="D21" s="3"/>
      <c r="E21" s="3"/>
    </row>
    <row r="22" spans="1:10" x14ac:dyDescent="0.2">
      <c r="A22" s="141" t="s">
        <v>12</v>
      </c>
      <c r="B22" s="141"/>
      <c r="C22" s="141"/>
      <c r="D22" s="141"/>
      <c r="E22" s="141"/>
    </row>
    <row r="23" spans="1:10" x14ac:dyDescent="0.2">
      <c r="A23" s="9" t="s">
        <v>1</v>
      </c>
      <c r="B23" s="4">
        <v>39</v>
      </c>
      <c r="C23" s="13">
        <v>31158</v>
      </c>
      <c r="D23" s="4">
        <v>562</v>
      </c>
      <c r="E23" s="5">
        <v>38056</v>
      </c>
      <c r="H23" s="16"/>
      <c r="I23" s="16"/>
      <c r="J23" s="16"/>
    </row>
    <row r="24" spans="1:10" x14ac:dyDescent="0.2">
      <c r="A24" s="9" t="s">
        <v>2</v>
      </c>
      <c r="B24" s="4">
        <v>59</v>
      </c>
      <c r="C24" s="5">
        <v>28974</v>
      </c>
      <c r="D24" s="4">
        <v>734</v>
      </c>
      <c r="E24" s="5">
        <v>39966</v>
      </c>
      <c r="H24" s="17"/>
      <c r="I24" s="17"/>
      <c r="J24" s="17"/>
    </row>
    <row r="25" spans="1:10" x14ac:dyDescent="0.2">
      <c r="A25" s="10" t="s">
        <v>8</v>
      </c>
      <c r="B25" s="3">
        <f>B23/B24*100-100</f>
        <v>-33.898305084745758</v>
      </c>
      <c r="C25" s="3">
        <f t="shared" ref="C25" si="3">C23/C24*100-100</f>
        <v>7.5377925036239475</v>
      </c>
      <c r="D25" s="3">
        <f>D23/D24*100-100</f>
        <v>-23.433242506811993</v>
      </c>
      <c r="E25" s="3">
        <f>E23/E24*100-100</f>
        <v>-4.7790622028724385</v>
      </c>
    </row>
    <row r="26" spans="1:10" hidden="1" x14ac:dyDescent="0.2">
      <c r="A26" s="24" t="s">
        <v>10</v>
      </c>
      <c r="B26" s="3">
        <v>9.1484869809992958E-2</v>
      </c>
      <c r="C26" s="3"/>
      <c r="D26" s="3"/>
      <c r="E26" s="3"/>
    </row>
    <row r="27" spans="1:10" hidden="1" x14ac:dyDescent="0.2">
      <c r="A27" s="34" t="s">
        <v>11</v>
      </c>
      <c r="B27" s="3">
        <v>0.1428536839301712</v>
      </c>
      <c r="C27" s="3"/>
      <c r="D27" s="3"/>
      <c r="E27" s="3"/>
    </row>
    <row r="28" spans="1:10" x14ac:dyDescent="0.2">
      <c r="A28" s="140" t="s">
        <v>13</v>
      </c>
      <c r="B28" s="140"/>
      <c r="C28" s="140"/>
      <c r="D28" s="140"/>
      <c r="E28" s="140"/>
    </row>
    <row r="29" spans="1:10" x14ac:dyDescent="0.2">
      <c r="A29" s="21" t="s">
        <v>1</v>
      </c>
      <c r="B29" s="31">
        <f t="shared" ref="B29:E30" si="4">B17-B23</f>
        <v>71</v>
      </c>
      <c r="C29" s="31">
        <f t="shared" si="4"/>
        <v>6271</v>
      </c>
      <c r="D29" s="31">
        <f t="shared" si="4"/>
        <v>825</v>
      </c>
      <c r="E29" s="31">
        <f t="shared" si="4"/>
        <v>19543</v>
      </c>
    </row>
    <row r="30" spans="1:10" x14ac:dyDescent="0.2">
      <c r="A30" s="21" t="s">
        <v>2</v>
      </c>
      <c r="B30" s="31">
        <f t="shared" si="4"/>
        <v>103</v>
      </c>
      <c r="C30" s="31">
        <f t="shared" si="4"/>
        <v>10808</v>
      </c>
      <c r="D30" s="31">
        <f t="shared" si="4"/>
        <v>972</v>
      </c>
      <c r="E30" s="31">
        <f t="shared" si="4"/>
        <v>20786</v>
      </c>
    </row>
    <row r="31" spans="1:10" x14ac:dyDescent="0.2">
      <c r="A31" s="34" t="s">
        <v>8</v>
      </c>
      <c r="B31" s="29">
        <f>B29/B30*100-100</f>
        <v>-31.067961165048544</v>
      </c>
      <c r="C31" s="29">
        <f t="shared" ref="C31:D31" si="5">C29/C30*100-100</f>
        <v>-41.978164322723913</v>
      </c>
      <c r="D31" s="29">
        <f t="shared" si="5"/>
        <v>-15.123456790123456</v>
      </c>
      <c r="E31" s="29">
        <f>E29/E30*100-100</f>
        <v>-5.9799865293947931</v>
      </c>
    </row>
    <row r="32" spans="1:10" hidden="1" x14ac:dyDescent="0.2">
      <c r="A32" s="24" t="s">
        <v>10</v>
      </c>
      <c r="B32" s="12">
        <v>0.14168263090676886</v>
      </c>
    </row>
    <row r="33" spans="1:5" hidden="1" x14ac:dyDescent="0.2">
      <c r="A33" s="34" t="s">
        <v>11</v>
      </c>
      <c r="B33" s="102">
        <v>0.21689233296131738</v>
      </c>
      <c r="C33" s="103"/>
      <c r="D33" s="103"/>
      <c r="E33" s="103"/>
    </row>
  </sheetData>
  <mergeCells count="6">
    <mergeCell ref="A28:E28"/>
    <mergeCell ref="A2:E2"/>
    <mergeCell ref="A4:E4"/>
    <mergeCell ref="A10:E10"/>
    <mergeCell ref="A16:E16"/>
    <mergeCell ref="A22:E22"/>
  </mergeCells>
  <pageMargins left="0.11811023622047245" right="0.70866141732283472" top="0.15748031496062992" bottom="0.19685039370078741" header="0" footer="0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topLeftCell="A31" workbookViewId="0">
      <selection activeCell="I22" sqref="I22"/>
    </sheetView>
  </sheetViews>
  <sheetFormatPr defaultRowHeight="12.75" x14ac:dyDescent="0.2"/>
  <cols>
    <col min="1" max="1" width="62.42578125" style="2" customWidth="1"/>
    <col min="2" max="3" width="9.42578125" style="2" customWidth="1"/>
    <col min="4" max="4" width="6.140625" style="49" customWidth="1"/>
    <col min="5" max="5" width="6.140625" style="2" customWidth="1"/>
    <col min="6" max="6" width="12" style="2" customWidth="1"/>
    <col min="7" max="7" width="7.7109375" style="2" bestFit="1" customWidth="1"/>
    <col min="8" max="8" width="9.7109375" style="2" customWidth="1"/>
    <col min="9" max="16384" width="9.140625" style="2"/>
  </cols>
  <sheetData>
    <row r="2" spans="1:8" x14ac:dyDescent="0.2">
      <c r="A2" s="48" t="s">
        <v>187</v>
      </c>
      <c r="H2" s="37"/>
    </row>
    <row r="3" spans="1:8" ht="36" x14ac:dyDescent="0.2">
      <c r="A3" s="50" t="s">
        <v>110</v>
      </c>
      <c r="B3" s="146" t="s">
        <v>183</v>
      </c>
      <c r="C3" s="146"/>
      <c r="D3" s="146" t="s">
        <v>111</v>
      </c>
      <c r="E3" s="146"/>
      <c r="F3" s="51" t="s">
        <v>112</v>
      </c>
      <c r="G3" s="51" t="s">
        <v>188</v>
      </c>
      <c r="H3" s="51" t="s">
        <v>189</v>
      </c>
    </row>
    <row r="4" spans="1:8" x14ac:dyDescent="0.2">
      <c r="A4" s="53"/>
      <c r="B4" s="54">
        <v>2001</v>
      </c>
      <c r="C4" s="55">
        <v>2011</v>
      </c>
      <c r="D4" s="54">
        <v>2001</v>
      </c>
      <c r="E4" s="55">
        <v>2011</v>
      </c>
      <c r="F4" s="51">
        <v>2011</v>
      </c>
      <c r="G4" s="51"/>
      <c r="H4" s="51"/>
    </row>
    <row r="5" spans="1:8" ht="12.75" customHeight="1" x14ac:dyDescent="0.2">
      <c r="A5" s="57" t="s">
        <v>115</v>
      </c>
      <c r="B5" s="4">
        <v>2</v>
      </c>
      <c r="C5" s="4" t="s">
        <v>134</v>
      </c>
      <c r="D5" s="4">
        <v>51</v>
      </c>
      <c r="E5" s="4" t="s">
        <v>134</v>
      </c>
      <c r="F5" s="58" t="s">
        <v>134</v>
      </c>
      <c r="G5" s="58" t="s">
        <v>134</v>
      </c>
      <c r="H5" s="58" t="s">
        <v>134</v>
      </c>
    </row>
    <row r="6" spans="1:8" ht="12.75" customHeight="1" x14ac:dyDescent="0.2">
      <c r="A6" s="57" t="s">
        <v>119</v>
      </c>
      <c r="B6" s="4">
        <v>1</v>
      </c>
      <c r="C6" s="4">
        <v>1</v>
      </c>
      <c r="D6" s="4">
        <v>12</v>
      </c>
      <c r="E6" s="4">
        <v>51</v>
      </c>
      <c r="F6" s="58">
        <f t="shared" ref="F6:F16" si="0">E6/C6</f>
        <v>51</v>
      </c>
      <c r="G6" s="58">
        <f t="shared" ref="G6:G17" si="1">C6/B6*100-100</f>
        <v>0</v>
      </c>
      <c r="H6" s="58">
        <f t="shared" ref="H6:H17" si="2">E6/D6*100-100</f>
        <v>325</v>
      </c>
    </row>
    <row r="7" spans="1:8" ht="12.75" customHeight="1" x14ac:dyDescent="0.2">
      <c r="A7" s="57" t="s">
        <v>122</v>
      </c>
      <c r="B7" s="4">
        <v>1</v>
      </c>
      <c r="C7" s="4" t="s">
        <v>134</v>
      </c>
      <c r="D7" s="4">
        <v>3</v>
      </c>
      <c r="E7" s="4" t="s">
        <v>134</v>
      </c>
      <c r="F7" s="58" t="s">
        <v>134</v>
      </c>
      <c r="G7" s="58" t="s">
        <v>134</v>
      </c>
      <c r="H7" s="58" t="s">
        <v>134</v>
      </c>
    </row>
    <row r="8" spans="1:8" ht="12.75" customHeight="1" x14ac:dyDescent="0.2">
      <c r="A8" s="57" t="s">
        <v>124</v>
      </c>
      <c r="B8" s="4">
        <v>1</v>
      </c>
      <c r="C8" s="4" t="s">
        <v>134</v>
      </c>
      <c r="D8" s="4">
        <v>5</v>
      </c>
      <c r="E8" s="4" t="s">
        <v>134</v>
      </c>
      <c r="F8" s="58" t="s">
        <v>134</v>
      </c>
      <c r="G8" s="58" t="s">
        <v>134</v>
      </c>
      <c r="H8" s="58" t="s">
        <v>134</v>
      </c>
    </row>
    <row r="9" spans="1:8" ht="12.75" customHeight="1" x14ac:dyDescent="0.2">
      <c r="A9" s="57" t="s">
        <v>126</v>
      </c>
      <c r="B9" s="4">
        <v>1</v>
      </c>
      <c r="C9" s="4" t="s">
        <v>134</v>
      </c>
      <c r="D9" s="4">
        <v>192</v>
      </c>
      <c r="E9" s="4" t="s">
        <v>134</v>
      </c>
      <c r="F9" s="58" t="s">
        <v>134</v>
      </c>
      <c r="G9" s="58" t="s">
        <v>134</v>
      </c>
      <c r="H9" s="58" t="s">
        <v>134</v>
      </c>
    </row>
    <row r="10" spans="1:8" ht="12.75" customHeight="1" x14ac:dyDescent="0.2">
      <c r="A10" s="57" t="s">
        <v>127</v>
      </c>
      <c r="B10" s="4">
        <v>4</v>
      </c>
      <c r="C10" s="4">
        <v>2</v>
      </c>
      <c r="D10" s="4">
        <v>253</v>
      </c>
      <c r="E10" s="4">
        <v>11</v>
      </c>
      <c r="F10" s="58">
        <f t="shared" si="0"/>
        <v>5.5</v>
      </c>
      <c r="G10" s="58">
        <f t="shared" si="1"/>
        <v>-50</v>
      </c>
      <c r="H10" s="58">
        <f t="shared" si="2"/>
        <v>-95.652173913043484</v>
      </c>
    </row>
    <row r="11" spans="1:8" ht="12.75" customHeight="1" x14ac:dyDescent="0.2">
      <c r="A11" s="57" t="s">
        <v>128</v>
      </c>
      <c r="B11" s="4">
        <v>2</v>
      </c>
      <c r="C11" s="4" t="s">
        <v>134</v>
      </c>
      <c r="D11" s="4">
        <v>15</v>
      </c>
      <c r="E11" s="4" t="s">
        <v>134</v>
      </c>
      <c r="F11" s="58" t="s">
        <v>134</v>
      </c>
      <c r="G11" s="58" t="s">
        <v>134</v>
      </c>
      <c r="H11" s="58" t="s">
        <v>134</v>
      </c>
    </row>
    <row r="12" spans="1:8" ht="12.75" customHeight="1" x14ac:dyDescent="0.2">
      <c r="A12" s="57" t="s">
        <v>190</v>
      </c>
      <c r="B12" s="4">
        <v>71</v>
      </c>
      <c r="C12" s="4">
        <v>72</v>
      </c>
      <c r="D12" s="4">
        <v>15865</v>
      </c>
      <c r="E12" s="4">
        <v>14589</v>
      </c>
      <c r="F12" s="58">
        <f t="shared" si="0"/>
        <v>202.625</v>
      </c>
      <c r="G12" s="58">
        <f t="shared" si="1"/>
        <v>1.4084507042253449</v>
      </c>
      <c r="H12" s="58">
        <f t="shared" si="2"/>
        <v>-8.0428616451307988</v>
      </c>
    </row>
    <row r="13" spans="1:8" ht="12.75" customHeight="1" x14ac:dyDescent="0.2">
      <c r="A13" s="57" t="s">
        <v>129</v>
      </c>
      <c r="B13" s="4">
        <v>2</v>
      </c>
      <c r="C13" s="4">
        <v>2</v>
      </c>
      <c r="D13" s="4">
        <v>5715</v>
      </c>
      <c r="E13" s="4">
        <v>6107</v>
      </c>
      <c r="F13" s="58">
        <f t="shared" si="0"/>
        <v>3053.5</v>
      </c>
      <c r="G13" s="58">
        <f t="shared" si="1"/>
        <v>0</v>
      </c>
      <c r="H13" s="58">
        <f t="shared" si="2"/>
        <v>6.8591426071741068</v>
      </c>
    </row>
    <row r="14" spans="1:8" ht="12.75" customHeight="1" x14ac:dyDescent="0.2">
      <c r="A14" s="57" t="s">
        <v>130</v>
      </c>
      <c r="B14" s="4">
        <v>42</v>
      </c>
      <c r="C14" s="4">
        <v>5</v>
      </c>
      <c r="D14" s="4">
        <v>17167</v>
      </c>
      <c r="E14" s="4">
        <v>16298</v>
      </c>
      <c r="F14" s="58">
        <f t="shared" si="0"/>
        <v>3259.6</v>
      </c>
      <c r="G14" s="58">
        <f t="shared" si="1"/>
        <v>-88.095238095238102</v>
      </c>
      <c r="H14" s="58">
        <f t="shared" si="2"/>
        <v>-5.0620376303372723</v>
      </c>
    </row>
    <row r="15" spans="1:8" ht="12.75" customHeight="1" x14ac:dyDescent="0.2">
      <c r="A15" s="57" t="s">
        <v>131</v>
      </c>
      <c r="B15" s="4">
        <v>6</v>
      </c>
      <c r="C15" s="4">
        <v>6</v>
      </c>
      <c r="D15" s="4">
        <v>318</v>
      </c>
      <c r="E15" s="4">
        <v>297</v>
      </c>
      <c r="F15" s="58">
        <f t="shared" si="0"/>
        <v>49.5</v>
      </c>
      <c r="G15" s="58">
        <f t="shared" si="1"/>
        <v>0</v>
      </c>
      <c r="H15" s="58">
        <f t="shared" si="2"/>
        <v>-6.6037735849056531</v>
      </c>
    </row>
    <row r="16" spans="1:8" ht="12.75" customHeight="1" x14ac:dyDescent="0.2">
      <c r="A16" s="57" t="s">
        <v>132</v>
      </c>
      <c r="B16" s="4">
        <v>29</v>
      </c>
      <c r="C16" s="4">
        <v>22</v>
      </c>
      <c r="D16" s="4">
        <v>186</v>
      </c>
      <c r="E16" s="4">
        <v>76</v>
      </c>
      <c r="F16" s="58">
        <f t="shared" si="0"/>
        <v>3.4545454545454546</v>
      </c>
      <c r="G16" s="58">
        <f t="shared" si="1"/>
        <v>-24.137931034482762</v>
      </c>
      <c r="H16" s="58">
        <f t="shared" si="2"/>
        <v>-59.13978494623656</v>
      </c>
    </row>
    <row r="17" spans="1:8" ht="12.75" customHeight="1" x14ac:dyDescent="0.2">
      <c r="A17" s="60" t="s">
        <v>7</v>
      </c>
      <c r="B17" s="61">
        <f>SUM(B5:B16)</f>
        <v>162</v>
      </c>
      <c r="C17" s="61">
        <f t="shared" ref="C17:E17" si="3">SUM(C5:C16)</f>
        <v>110</v>
      </c>
      <c r="D17" s="61">
        <f t="shared" si="3"/>
        <v>39782</v>
      </c>
      <c r="E17" s="61">
        <f t="shared" si="3"/>
        <v>37429</v>
      </c>
      <c r="F17" s="63">
        <f>E17/C17</f>
        <v>340.26363636363635</v>
      </c>
      <c r="G17" s="63">
        <f t="shared" si="1"/>
        <v>-32.098765432098759</v>
      </c>
      <c r="H17" s="63">
        <f t="shared" si="2"/>
        <v>-5.9147353074254738</v>
      </c>
    </row>
    <row r="18" spans="1:8" ht="12.75" customHeight="1" x14ac:dyDescent="0.2">
      <c r="A18" s="48"/>
      <c r="B18" s="65"/>
      <c r="C18" s="65"/>
      <c r="D18" s="65"/>
      <c r="E18" s="65"/>
      <c r="F18" s="104"/>
      <c r="G18" s="64"/>
      <c r="H18" s="64"/>
    </row>
    <row r="19" spans="1:8" ht="12.75" customHeight="1" x14ac:dyDescent="0.2">
      <c r="A19" s="48"/>
      <c r="B19" s="65"/>
      <c r="C19" s="65"/>
      <c r="D19" s="65"/>
      <c r="E19" s="65"/>
      <c r="F19" s="104"/>
      <c r="G19" s="64"/>
      <c r="H19" s="64"/>
    </row>
    <row r="20" spans="1:8" x14ac:dyDescent="0.2">
      <c r="D20" s="2"/>
    </row>
    <row r="21" spans="1:8" x14ac:dyDescent="0.2">
      <c r="A21" s="48" t="s">
        <v>191</v>
      </c>
    </row>
    <row r="22" spans="1:8" ht="36" customHeight="1" x14ac:dyDescent="0.2">
      <c r="A22" s="50" t="s">
        <v>110</v>
      </c>
      <c r="B22" s="146" t="s">
        <v>183</v>
      </c>
      <c r="C22" s="146"/>
      <c r="D22" s="146" t="s">
        <v>111</v>
      </c>
      <c r="E22" s="146"/>
      <c r="F22" s="51" t="s">
        <v>112</v>
      </c>
      <c r="G22" s="51" t="s">
        <v>188</v>
      </c>
      <c r="H22" s="51" t="s">
        <v>189</v>
      </c>
    </row>
    <row r="23" spans="1:8" x14ac:dyDescent="0.2">
      <c r="A23" s="53"/>
      <c r="B23" s="54">
        <v>2001</v>
      </c>
      <c r="C23" s="55">
        <v>2011</v>
      </c>
      <c r="D23" s="54">
        <v>2001</v>
      </c>
      <c r="E23" s="55">
        <v>2011</v>
      </c>
      <c r="F23" s="51">
        <v>2011</v>
      </c>
      <c r="G23" s="51"/>
      <c r="H23" s="51"/>
    </row>
    <row r="24" spans="1:8" ht="12.75" customHeight="1" x14ac:dyDescent="0.2">
      <c r="A24" s="57" t="s">
        <v>115</v>
      </c>
      <c r="B24" s="4">
        <v>1</v>
      </c>
      <c r="C24" s="4" t="s">
        <v>134</v>
      </c>
      <c r="D24" s="4">
        <v>50</v>
      </c>
      <c r="E24" s="4" t="s">
        <v>134</v>
      </c>
      <c r="F24" s="59" t="s">
        <v>134</v>
      </c>
      <c r="G24" s="59" t="s">
        <v>134</v>
      </c>
      <c r="H24" s="59" t="s">
        <v>134</v>
      </c>
    </row>
    <row r="25" spans="1:8" ht="12.75" customHeight="1" x14ac:dyDescent="0.2">
      <c r="A25" s="57" t="s">
        <v>119</v>
      </c>
      <c r="B25" s="4" t="s">
        <v>134</v>
      </c>
      <c r="C25" s="4">
        <v>1</v>
      </c>
      <c r="D25" s="4" t="s">
        <v>134</v>
      </c>
      <c r="E25" s="4">
        <v>51</v>
      </c>
      <c r="F25" s="59" t="s">
        <v>134</v>
      </c>
      <c r="G25" s="59" t="s">
        <v>134</v>
      </c>
      <c r="H25" s="59" t="s">
        <v>134</v>
      </c>
    </row>
    <row r="26" spans="1:8" ht="12.75" customHeight="1" x14ac:dyDescent="0.2">
      <c r="A26" s="57" t="s">
        <v>122</v>
      </c>
      <c r="B26" s="4">
        <v>1</v>
      </c>
      <c r="C26" s="4" t="s">
        <v>134</v>
      </c>
      <c r="D26" s="4">
        <v>3</v>
      </c>
      <c r="E26" s="4" t="s">
        <v>134</v>
      </c>
      <c r="F26" s="59" t="s">
        <v>134</v>
      </c>
      <c r="G26" s="59" t="s">
        <v>134</v>
      </c>
      <c r="H26" s="59" t="s">
        <v>134</v>
      </c>
    </row>
    <row r="27" spans="1:8" ht="12.75" customHeight="1" x14ac:dyDescent="0.2">
      <c r="A27" s="57" t="s">
        <v>124</v>
      </c>
      <c r="B27" s="4" t="s">
        <v>134</v>
      </c>
      <c r="C27" s="4" t="s">
        <v>134</v>
      </c>
      <c r="D27" s="4" t="s">
        <v>134</v>
      </c>
      <c r="E27" s="4" t="s">
        <v>134</v>
      </c>
      <c r="F27" s="59" t="s">
        <v>134</v>
      </c>
      <c r="G27" s="59" t="s">
        <v>134</v>
      </c>
      <c r="H27" s="59" t="s">
        <v>134</v>
      </c>
    </row>
    <row r="28" spans="1:8" ht="12.75" customHeight="1" x14ac:dyDescent="0.2">
      <c r="A28" s="57" t="s">
        <v>126</v>
      </c>
      <c r="B28" s="4">
        <v>1</v>
      </c>
      <c r="C28" s="4" t="s">
        <v>134</v>
      </c>
      <c r="D28" s="4">
        <v>192</v>
      </c>
      <c r="E28" s="4" t="s">
        <v>134</v>
      </c>
      <c r="F28" s="59" t="s">
        <v>134</v>
      </c>
      <c r="G28" s="59" t="s">
        <v>134</v>
      </c>
      <c r="H28" s="59" t="s">
        <v>134</v>
      </c>
    </row>
    <row r="29" spans="1:8" ht="12.75" customHeight="1" x14ac:dyDescent="0.2">
      <c r="A29" s="57" t="s">
        <v>127</v>
      </c>
      <c r="B29" s="4">
        <v>3</v>
      </c>
      <c r="C29" s="4">
        <v>2</v>
      </c>
      <c r="D29" s="4">
        <v>189</v>
      </c>
      <c r="E29" s="4">
        <v>11</v>
      </c>
      <c r="F29" s="59">
        <f t="shared" ref="F29:F35" si="4">E29/C29</f>
        <v>5.5</v>
      </c>
      <c r="G29" s="59">
        <f t="shared" ref="G29:G36" si="5">C29/B29*100-100</f>
        <v>-33.333333333333343</v>
      </c>
      <c r="H29" s="59">
        <f t="shared" ref="H29:H36" si="6">E29/D29*100-100</f>
        <v>-94.179894179894177</v>
      </c>
    </row>
    <row r="30" spans="1:8" ht="12.75" customHeight="1" x14ac:dyDescent="0.2">
      <c r="A30" s="57" t="s">
        <v>128</v>
      </c>
      <c r="B30" s="4">
        <v>2</v>
      </c>
      <c r="C30" s="4" t="s">
        <v>134</v>
      </c>
      <c r="D30" s="4">
        <v>15</v>
      </c>
      <c r="E30" s="4" t="s">
        <v>134</v>
      </c>
      <c r="F30" s="59" t="s">
        <v>134</v>
      </c>
      <c r="G30" s="59" t="s">
        <v>134</v>
      </c>
      <c r="H30" s="59" t="s">
        <v>134</v>
      </c>
    </row>
    <row r="31" spans="1:8" ht="12.75" customHeight="1" x14ac:dyDescent="0.2">
      <c r="A31" s="57" t="s">
        <v>190</v>
      </c>
      <c r="B31" s="4">
        <v>6</v>
      </c>
      <c r="C31" s="4">
        <v>8</v>
      </c>
      <c r="D31" s="4">
        <v>10786</v>
      </c>
      <c r="E31" s="4">
        <v>10125</v>
      </c>
      <c r="F31" s="59">
        <f t="shared" si="4"/>
        <v>1265.625</v>
      </c>
      <c r="G31" s="59">
        <f t="shared" si="5"/>
        <v>33.333333333333314</v>
      </c>
      <c r="H31" s="59">
        <f t="shared" si="6"/>
        <v>-6.1283144817355861</v>
      </c>
    </row>
    <row r="32" spans="1:8" ht="12.75" customHeight="1" x14ac:dyDescent="0.2">
      <c r="A32" s="57" t="s">
        <v>129</v>
      </c>
      <c r="B32" s="4">
        <v>2</v>
      </c>
      <c r="C32" s="4">
        <v>2</v>
      </c>
      <c r="D32" s="4">
        <v>5715</v>
      </c>
      <c r="E32" s="4">
        <v>6107</v>
      </c>
      <c r="F32" s="59">
        <f t="shared" si="4"/>
        <v>3053.5</v>
      </c>
      <c r="G32" s="59">
        <f t="shared" si="5"/>
        <v>0</v>
      </c>
      <c r="H32" s="59">
        <f t="shared" si="6"/>
        <v>6.8591426071741068</v>
      </c>
    </row>
    <row r="33" spans="1:8" ht="12.75" customHeight="1" x14ac:dyDescent="0.2">
      <c r="A33" s="57" t="s">
        <v>130</v>
      </c>
      <c r="B33" s="4">
        <v>17</v>
      </c>
      <c r="C33" s="4">
        <v>3</v>
      </c>
      <c r="D33" s="4">
        <v>11595</v>
      </c>
      <c r="E33" s="4">
        <v>14515</v>
      </c>
      <c r="F33" s="59">
        <f t="shared" si="4"/>
        <v>4838.333333333333</v>
      </c>
      <c r="G33" s="59">
        <f t="shared" si="5"/>
        <v>-82.35294117647058</v>
      </c>
      <c r="H33" s="59">
        <f t="shared" si="6"/>
        <v>25.183268650280283</v>
      </c>
    </row>
    <row r="34" spans="1:8" ht="12.75" customHeight="1" x14ac:dyDescent="0.2">
      <c r="A34" s="57" t="s">
        <v>131</v>
      </c>
      <c r="B34" s="4">
        <v>1</v>
      </c>
      <c r="C34" s="4">
        <v>1</v>
      </c>
      <c r="D34" s="4">
        <v>303</v>
      </c>
      <c r="E34" s="4">
        <v>273</v>
      </c>
      <c r="F34" s="59">
        <f t="shared" si="4"/>
        <v>273</v>
      </c>
      <c r="G34" s="59">
        <f t="shared" si="5"/>
        <v>0</v>
      </c>
      <c r="H34" s="59">
        <f t="shared" si="6"/>
        <v>-9.9009900990099027</v>
      </c>
    </row>
    <row r="35" spans="1:8" ht="12.75" customHeight="1" x14ac:dyDescent="0.2">
      <c r="A35" s="57" t="s">
        <v>132</v>
      </c>
      <c r="B35" s="4">
        <v>25</v>
      </c>
      <c r="C35" s="4">
        <v>22</v>
      </c>
      <c r="D35" s="4">
        <v>126</v>
      </c>
      <c r="E35" s="4">
        <v>76</v>
      </c>
      <c r="F35" s="59">
        <f t="shared" si="4"/>
        <v>3.4545454545454546</v>
      </c>
      <c r="G35" s="59">
        <f t="shared" si="5"/>
        <v>-12</v>
      </c>
      <c r="H35" s="59">
        <f t="shared" si="6"/>
        <v>-39.682539682539684</v>
      </c>
    </row>
    <row r="36" spans="1:8" ht="12.75" customHeight="1" x14ac:dyDescent="0.2">
      <c r="A36" s="60" t="s">
        <v>7</v>
      </c>
      <c r="B36" s="61">
        <f>SUM(B24:B35)</f>
        <v>59</v>
      </c>
      <c r="C36" s="61">
        <f>SUM(C24:C35)</f>
        <v>39</v>
      </c>
      <c r="D36" s="61">
        <f>SUM(D24:D35)</f>
        <v>28974</v>
      </c>
      <c r="E36" s="61">
        <f>SUM(E24:E35)</f>
        <v>31158</v>
      </c>
      <c r="F36" s="105">
        <f>E36/C36</f>
        <v>798.92307692307691</v>
      </c>
      <c r="G36" s="105">
        <f t="shared" si="5"/>
        <v>-33.898305084745758</v>
      </c>
      <c r="H36" s="105">
        <f t="shared" si="6"/>
        <v>7.5377925036239475</v>
      </c>
    </row>
    <row r="37" spans="1:8" ht="12.75" customHeight="1" x14ac:dyDescent="0.2">
      <c r="A37" s="48"/>
      <c r="B37" s="65"/>
      <c r="C37" s="65"/>
      <c r="D37" s="65"/>
      <c r="E37" s="65"/>
      <c r="F37" s="104"/>
      <c r="G37" s="64"/>
      <c r="H37" s="64"/>
    </row>
    <row r="38" spans="1:8" ht="12.75" customHeight="1" x14ac:dyDescent="0.2">
      <c r="A38" s="48"/>
      <c r="B38" s="65"/>
      <c r="C38" s="65"/>
      <c r="D38" s="65"/>
      <c r="E38" s="65"/>
      <c r="F38" s="104"/>
      <c r="G38" s="64"/>
      <c r="H38" s="64"/>
    </row>
    <row r="39" spans="1:8" ht="12.75" customHeight="1" x14ac:dyDescent="0.2">
      <c r="A39" s="48"/>
      <c r="B39" s="65"/>
      <c r="C39" s="65"/>
      <c r="D39" s="65"/>
      <c r="E39" s="65"/>
      <c r="F39" s="104"/>
      <c r="G39" s="64"/>
      <c r="H39" s="64"/>
    </row>
    <row r="40" spans="1:8" x14ac:dyDescent="0.2">
      <c r="A40" s="48" t="s">
        <v>192</v>
      </c>
      <c r="D40" s="2"/>
    </row>
    <row r="41" spans="1:8" ht="36" customHeight="1" x14ac:dyDescent="0.2">
      <c r="A41" s="50" t="s">
        <v>110</v>
      </c>
      <c r="B41" s="146" t="s">
        <v>183</v>
      </c>
      <c r="C41" s="146"/>
      <c r="D41" s="146" t="s">
        <v>111</v>
      </c>
      <c r="E41" s="146"/>
      <c r="F41" s="51" t="s">
        <v>112</v>
      </c>
      <c r="G41" s="51" t="s">
        <v>188</v>
      </c>
      <c r="H41" s="51" t="s">
        <v>189</v>
      </c>
    </row>
    <row r="42" spans="1:8" ht="12.75" customHeight="1" x14ac:dyDescent="0.2">
      <c r="A42" s="53"/>
      <c r="B42" s="54">
        <v>2001</v>
      </c>
      <c r="C42" s="55">
        <v>2011</v>
      </c>
      <c r="D42" s="54">
        <v>2001</v>
      </c>
      <c r="E42" s="55">
        <v>2011</v>
      </c>
      <c r="F42" s="51">
        <v>2011</v>
      </c>
      <c r="G42" s="51"/>
      <c r="H42" s="51"/>
    </row>
    <row r="43" spans="1:8" ht="12.75" customHeight="1" x14ac:dyDescent="0.2">
      <c r="A43" s="57" t="s">
        <v>115</v>
      </c>
      <c r="B43" s="4">
        <f t="shared" ref="B43:E55" si="7">B5-B24</f>
        <v>1</v>
      </c>
      <c r="C43" s="4" t="s">
        <v>134</v>
      </c>
      <c r="D43" s="4">
        <f t="shared" si="7"/>
        <v>1</v>
      </c>
      <c r="E43" s="4" t="s">
        <v>134</v>
      </c>
      <c r="F43" s="59" t="s">
        <v>134</v>
      </c>
      <c r="G43" s="59" t="s">
        <v>134</v>
      </c>
      <c r="H43" s="59" t="s">
        <v>134</v>
      </c>
    </row>
    <row r="44" spans="1:8" ht="12.75" customHeight="1" x14ac:dyDescent="0.2">
      <c r="A44" s="57" t="s">
        <v>119</v>
      </c>
      <c r="B44" s="4" t="s">
        <v>134</v>
      </c>
      <c r="C44" s="4">
        <f t="shared" si="7"/>
        <v>0</v>
      </c>
      <c r="D44" s="4" t="s">
        <v>134</v>
      </c>
      <c r="E44" s="4">
        <f t="shared" si="7"/>
        <v>0</v>
      </c>
      <c r="F44" s="59" t="s">
        <v>134</v>
      </c>
      <c r="G44" s="59" t="s">
        <v>134</v>
      </c>
      <c r="H44" s="59" t="s">
        <v>134</v>
      </c>
    </row>
    <row r="45" spans="1:8" ht="12.75" customHeight="1" x14ac:dyDescent="0.2">
      <c r="A45" s="57" t="s">
        <v>122</v>
      </c>
      <c r="B45" s="4">
        <f t="shared" si="7"/>
        <v>0</v>
      </c>
      <c r="C45" s="4" t="s">
        <v>134</v>
      </c>
      <c r="D45" s="4">
        <f t="shared" si="7"/>
        <v>0</v>
      </c>
      <c r="E45" s="4" t="s">
        <v>134</v>
      </c>
      <c r="F45" s="59" t="s">
        <v>134</v>
      </c>
      <c r="G45" s="59" t="s">
        <v>134</v>
      </c>
      <c r="H45" s="59" t="s">
        <v>134</v>
      </c>
    </row>
    <row r="46" spans="1:8" ht="12.75" customHeight="1" x14ac:dyDescent="0.2">
      <c r="A46" s="57" t="s">
        <v>124</v>
      </c>
      <c r="B46" s="4" t="s">
        <v>134</v>
      </c>
      <c r="C46" s="4" t="s">
        <v>134</v>
      </c>
      <c r="D46" s="4" t="s">
        <v>134</v>
      </c>
      <c r="E46" s="4" t="s">
        <v>134</v>
      </c>
      <c r="F46" s="59" t="s">
        <v>134</v>
      </c>
      <c r="G46" s="59" t="s">
        <v>134</v>
      </c>
      <c r="H46" s="59" t="s">
        <v>134</v>
      </c>
    </row>
    <row r="47" spans="1:8" ht="12.75" customHeight="1" x14ac:dyDescent="0.2">
      <c r="A47" s="57" t="s">
        <v>126</v>
      </c>
      <c r="B47" s="4">
        <f t="shared" si="7"/>
        <v>0</v>
      </c>
      <c r="C47" s="4" t="s">
        <v>134</v>
      </c>
      <c r="D47" s="4">
        <f t="shared" si="7"/>
        <v>0</v>
      </c>
      <c r="E47" s="4" t="s">
        <v>134</v>
      </c>
      <c r="F47" s="59" t="s">
        <v>134</v>
      </c>
      <c r="G47" s="59" t="s">
        <v>134</v>
      </c>
      <c r="H47" s="59" t="s">
        <v>134</v>
      </c>
    </row>
    <row r="48" spans="1:8" ht="12.75" customHeight="1" x14ac:dyDescent="0.2">
      <c r="A48" s="57" t="s">
        <v>127</v>
      </c>
      <c r="B48" s="4">
        <f t="shared" si="7"/>
        <v>1</v>
      </c>
      <c r="C48" s="4">
        <f t="shared" si="7"/>
        <v>0</v>
      </c>
      <c r="D48" s="4">
        <f t="shared" si="7"/>
        <v>64</v>
      </c>
      <c r="E48" s="4">
        <f t="shared" si="7"/>
        <v>0</v>
      </c>
      <c r="F48" s="59" t="s">
        <v>134</v>
      </c>
      <c r="G48" s="59" t="s">
        <v>134</v>
      </c>
      <c r="H48" s="59" t="s">
        <v>134</v>
      </c>
    </row>
    <row r="49" spans="1:8" ht="12.75" customHeight="1" x14ac:dyDescent="0.2">
      <c r="A49" s="57" t="s">
        <v>128</v>
      </c>
      <c r="B49" s="4">
        <f t="shared" si="7"/>
        <v>0</v>
      </c>
      <c r="C49" s="4" t="s">
        <v>134</v>
      </c>
      <c r="D49" s="4">
        <f t="shared" si="7"/>
        <v>0</v>
      </c>
      <c r="E49" s="4" t="s">
        <v>134</v>
      </c>
      <c r="F49" s="59" t="s">
        <v>134</v>
      </c>
      <c r="G49" s="59" t="s">
        <v>134</v>
      </c>
      <c r="H49" s="59" t="s">
        <v>134</v>
      </c>
    </row>
    <row r="50" spans="1:8" ht="12.75" customHeight="1" x14ac:dyDescent="0.2">
      <c r="A50" s="57" t="s">
        <v>190</v>
      </c>
      <c r="B50" s="4">
        <f>B12-B31</f>
        <v>65</v>
      </c>
      <c r="C50" s="4">
        <f t="shared" si="7"/>
        <v>64</v>
      </c>
      <c r="D50" s="4">
        <f t="shared" si="7"/>
        <v>5079</v>
      </c>
      <c r="E50" s="4">
        <f t="shared" si="7"/>
        <v>4464</v>
      </c>
      <c r="F50" s="59">
        <f t="shared" ref="F50:F53" si="8">E50/C50</f>
        <v>69.75</v>
      </c>
      <c r="G50" s="59">
        <f t="shared" ref="G50:G55" si="9">C50/B50*100-100</f>
        <v>-1.538461538461533</v>
      </c>
      <c r="H50" s="59">
        <f t="shared" ref="H50:H55" si="10">E50/D50*100-100</f>
        <v>-12.108682811577083</v>
      </c>
    </row>
    <row r="51" spans="1:8" ht="12.75" customHeight="1" x14ac:dyDescent="0.2">
      <c r="A51" s="57" t="s">
        <v>129</v>
      </c>
      <c r="B51" s="4">
        <f t="shared" si="7"/>
        <v>0</v>
      </c>
      <c r="C51" s="4">
        <f t="shared" si="7"/>
        <v>0</v>
      </c>
      <c r="D51" s="4">
        <f t="shared" si="7"/>
        <v>0</v>
      </c>
      <c r="E51" s="4">
        <f t="shared" si="7"/>
        <v>0</v>
      </c>
      <c r="F51" s="59" t="s">
        <v>134</v>
      </c>
      <c r="G51" s="59" t="s">
        <v>134</v>
      </c>
      <c r="H51" s="59" t="s">
        <v>134</v>
      </c>
    </row>
    <row r="52" spans="1:8" ht="12.75" customHeight="1" x14ac:dyDescent="0.2">
      <c r="A52" s="57" t="s">
        <v>130</v>
      </c>
      <c r="B52" s="4">
        <f t="shared" si="7"/>
        <v>25</v>
      </c>
      <c r="C52" s="4">
        <f t="shared" si="7"/>
        <v>2</v>
      </c>
      <c r="D52" s="4">
        <f t="shared" si="7"/>
        <v>5572</v>
      </c>
      <c r="E52" s="4">
        <f t="shared" si="7"/>
        <v>1783</v>
      </c>
      <c r="F52" s="59">
        <f t="shared" si="8"/>
        <v>891.5</v>
      </c>
      <c r="G52" s="59">
        <f t="shared" si="9"/>
        <v>-92</v>
      </c>
      <c r="H52" s="59">
        <f t="shared" si="10"/>
        <v>-68.000717875089734</v>
      </c>
    </row>
    <row r="53" spans="1:8" ht="12.75" customHeight="1" x14ac:dyDescent="0.2">
      <c r="A53" s="57" t="s">
        <v>131</v>
      </c>
      <c r="B53" s="4">
        <f t="shared" si="7"/>
        <v>5</v>
      </c>
      <c r="C53" s="4">
        <f t="shared" si="7"/>
        <v>5</v>
      </c>
      <c r="D53" s="4">
        <f t="shared" si="7"/>
        <v>15</v>
      </c>
      <c r="E53" s="4">
        <f t="shared" si="7"/>
        <v>24</v>
      </c>
      <c r="F53" s="59">
        <f t="shared" si="8"/>
        <v>4.8</v>
      </c>
      <c r="G53" s="59">
        <f t="shared" si="9"/>
        <v>0</v>
      </c>
      <c r="H53" s="59">
        <f t="shared" si="10"/>
        <v>60</v>
      </c>
    </row>
    <row r="54" spans="1:8" ht="12.75" customHeight="1" x14ac:dyDescent="0.2">
      <c r="A54" s="57" t="s">
        <v>132</v>
      </c>
      <c r="B54" s="4">
        <f t="shared" si="7"/>
        <v>4</v>
      </c>
      <c r="C54" s="4">
        <f t="shared" si="7"/>
        <v>0</v>
      </c>
      <c r="D54" s="4">
        <f t="shared" si="7"/>
        <v>60</v>
      </c>
      <c r="E54" s="4">
        <f t="shared" si="7"/>
        <v>0</v>
      </c>
      <c r="F54" s="59" t="s">
        <v>134</v>
      </c>
      <c r="G54" s="59" t="s">
        <v>134</v>
      </c>
      <c r="H54" s="59" t="s">
        <v>134</v>
      </c>
    </row>
    <row r="55" spans="1:8" ht="12.75" customHeight="1" x14ac:dyDescent="0.2">
      <c r="A55" s="60" t="s">
        <v>7</v>
      </c>
      <c r="B55" s="69">
        <f t="shared" si="7"/>
        <v>103</v>
      </c>
      <c r="C55" s="69">
        <f t="shared" si="7"/>
        <v>71</v>
      </c>
      <c r="D55" s="69">
        <f t="shared" si="7"/>
        <v>10808</v>
      </c>
      <c r="E55" s="69">
        <f t="shared" si="7"/>
        <v>6271</v>
      </c>
      <c r="F55" s="105">
        <f>E55/C55</f>
        <v>88.323943661971825</v>
      </c>
      <c r="G55" s="105">
        <f t="shared" si="9"/>
        <v>-31.067961165048544</v>
      </c>
      <c r="H55" s="105">
        <f t="shared" si="10"/>
        <v>-41.978164322723913</v>
      </c>
    </row>
    <row r="56" spans="1:8" x14ac:dyDescent="0.2">
      <c r="D56" s="2"/>
    </row>
  </sheetData>
  <mergeCells count="6">
    <mergeCell ref="B3:C3"/>
    <mergeCell ref="D3:E3"/>
    <mergeCell ref="B22:C22"/>
    <mergeCell ref="D22:E22"/>
    <mergeCell ref="B41:C41"/>
    <mergeCell ref="D41:E41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ignoredErrors>
    <ignoredError sqref="B17 D17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61"/>
  <sheetViews>
    <sheetView topLeftCell="A25" workbookViewId="0">
      <selection activeCell="N49" sqref="N49"/>
    </sheetView>
  </sheetViews>
  <sheetFormatPr defaultRowHeight="12.75" x14ac:dyDescent="0.2"/>
  <cols>
    <col min="1" max="1" width="11.7109375" style="2" customWidth="1"/>
    <col min="2" max="4" width="8.28515625" style="2" customWidth="1"/>
    <col min="5" max="9" width="8.28515625" style="49" customWidth="1"/>
    <col min="10" max="11" width="8.28515625" style="2" customWidth="1"/>
    <col min="12" max="12" width="2.28515625" style="2" customWidth="1"/>
    <col min="13" max="16384" width="9.140625" style="2"/>
  </cols>
  <sheetData>
    <row r="2" spans="1:12" x14ac:dyDescent="0.2">
      <c r="A2" s="48" t="s">
        <v>193</v>
      </c>
    </row>
    <row r="3" spans="1:12" ht="24.75" customHeight="1" x14ac:dyDescent="0.2">
      <c r="A3" s="50"/>
      <c r="B3" s="146" t="s">
        <v>194</v>
      </c>
      <c r="C3" s="146"/>
      <c r="D3" s="146" t="s">
        <v>111</v>
      </c>
      <c r="E3" s="143"/>
      <c r="F3" s="146" t="s">
        <v>137</v>
      </c>
      <c r="G3" s="143"/>
      <c r="H3" s="146" t="s">
        <v>138</v>
      </c>
      <c r="I3" s="143"/>
      <c r="J3" s="146" t="s">
        <v>195</v>
      </c>
      <c r="K3" s="143"/>
    </row>
    <row r="4" spans="1:12" x14ac:dyDescent="0.2">
      <c r="A4" s="53"/>
      <c r="B4" s="54">
        <v>2001</v>
      </c>
      <c r="C4" s="55">
        <v>2011</v>
      </c>
      <c r="D4" s="54">
        <v>2001</v>
      </c>
      <c r="E4" s="55">
        <v>2011</v>
      </c>
      <c r="F4" s="55">
        <v>2001</v>
      </c>
      <c r="G4" s="55">
        <v>2011</v>
      </c>
      <c r="H4" s="55">
        <v>2001</v>
      </c>
      <c r="I4" s="55">
        <v>2011</v>
      </c>
      <c r="J4" s="55">
        <v>2001</v>
      </c>
      <c r="K4" s="54">
        <v>2011</v>
      </c>
    </row>
    <row r="5" spans="1:12" x14ac:dyDescent="0.2">
      <c r="A5" s="70">
        <v>0</v>
      </c>
      <c r="B5" s="71" t="s">
        <v>134</v>
      </c>
      <c r="C5" s="106">
        <v>3</v>
      </c>
      <c r="D5" s="20" t="s">
        <v>134</v>
      </c>
      <c r="E5" s="20" t="s">
        <v>134</v>
      </c>
      <c r="F5" s="20" t="s">
        <v>134</v>
      </c>
      <c r="G5" s="20">
        <v>8</v>
      </c>
      <c r="H5" s="20" t="s">
        <v>134</v>
      </c>
      <c r="I5" s="20">
        <v>3</v>
      </c>
      <c r="J5" s="84" t="s">
        <v>134</v>
      </c>
      <c r="K5" s="84" t="s">
        <v>134</v>
      </c>
    </row>
    <row r="6" spans="1:12" x14ac:dyDescent="0.2">
      <c r="A6" s="70">
        <v>1</v>
      </c>
      <c r="B6" s="73">
        <v>12</v>
      </c>
      <c r="C6" s="8">
        <v>5</v>
      </c>
      <c r="D6" s="8">
        <v>12</v>
      </c>
      <c r="E6" s="8">
        <v>5</v>
      </c>
      <c r="F6" s="20">
        <v>11</v>
      </c>
      <c r="G6" s="20">
        <v>13</v>
      </c>
      <c r="H6" s="20">
        <v>3</v>
      </c>
      <c r="I6" s="20" t="s">
        <v>134</v>
      </c>
      <c r="J6" s="1">
        <v>30</v>
      </c>
      <c r="K6" s="84" t="s">
        <v>134</v>
      </c>
    </row>
    <row r="7" spans="1:12" x14ac:dyDescent="0.2">
      <c r="A7" s="70">
        <v>2</v>
      </c>
      <c r="B7" s="5">
        <v>15</v>
      </c>
      <c r="C7" s="8">
        <v>8</v>
      </c>
      <c r="D7" s="8">
        <v>30</v>
      </c>
      <c r="E7" s="8">
        <v>16</v>
      </c>
      <c r="F7" s="20">
        <v>53</v>
      </c>
      <c r="G7" s="20">
        <v>1</v>
      </c>
      <c r="H7" s="20" t="s">
        <v>134</v>
      </c>
      <c r="I7" s="20" t="s">
        <v>134</v>
      </c>
      <c r="J7" s="1">
        <v>6</v>
      </c>
      <c r="K7" s="84" t="s">
        <v>134</v>
      </c>
    </row>
    <row r="8" spans="1:12" x14ac:dyDescent="0.2">
      <c r="A8" s="74" t="s">
        <v>139</v>
      </c>
      <c r="B8" s="5">
        <v>12</v>
      </c>
      <c r="C8" s="8">
        <v>10</v>
      </c>
      <c r="D8" s="8">
        <v>46</v>
      </c>
      <c r="E8" s="8">
        <v>38</v>
      </c>
      <c r="F8" s="20">
        <v>13</v>
      </c>
      <c r="G8" s="20">
        <v>7</v>
      </c>
      <c r="H8" s="20" t="s">
        <v>134</v>
      </c>
      <c r="I8" s="20" t="s">
        <v>134</v>
      </c>
      <c r="J8" s="1">
        <v>20</v>
      </c>
      <c r="K8" s="84">
        <v>1</v>
      </c>
    </row>
    <row r="9" spans="1:12" x14ac:dyDescent="0.2">
      <c r="A9" s="75" t="s">
        <v>140</v>
      </c>
      <c r="B9" s="76">
        <v>14</v>
      </c>
      <c r="C9" s="77">
        <v>6</v>
      </c>
      <c r="D9" s="77">
        <v>106</v>
      </c>
      <c r="E9" s="77">
        <v>48</v>
      </c>
      <c r="F9" s="107">
        <v>22</v>
      </c>
      <c r="G9" s="107">
        <v>14</v>
      </c>
      <c r="H9" s="107" t="s">
        <v>134</v>
      </c>
      <c r="I9" s="107" t="s">
        <v>134</v>
      </c>
      <c r="J9" s="108">
        <v>15</v>
      </c>
      <c r="K9" s="109">
        <v>5</v>
      </c>
      <c r="L9" s="78"/>
    </row>
    <row r="10" spans="1:12" x14ac:dyDescent="0.2">
      <c r="A10" s="74" t="s">
        <v>141</v>
      </c>
      <c r="B10" s="5">
        <v>13</v>
      </c>
      <c r="C10" s="8">
        <v>3</v>
      </c>
      <c r="D10" s="8">
        <v>158</v>
      </c>
      <c r="E10" s="8">
        <v>39</v>
      </c>
      <c r="F10" s="20">
        <v>21</v>
      </c>
      <c r="G10" s="20">
        <v>1</v>
      </c>
      <c r="H10" s="20" t="s">
        <v>134</v>
      </c>
      <c r="I10" s="20" t="s">
        <v>134</v>
      </c>
      <c r="J10" s="1">
        <v>16</v>
      </c>
      <c r="K10" s="84" t="s">
        <v>134</v>
      </c>
    </row>
    <row r="11" spans="1:12" x14ac:dyDescent="0.2">
      <c r="A11" s="74" t="s">
        <v>142</v>
      </c>
      <c r="B11" s="8">
        <v>5</v>
      </c>
      <c r="C11" s="8">
        <v>1</v>
      </c>
      <c r="D11" s="8">
        <v>88</v>
      </c>
      <c r="E11" s="8">
        <v>16</v>
      </c>
      <c r="F11" s="20">
        <v>7</v>
      </c>
      <c r="G11" s="20" t="s">
        <v>134</v>
      </c>
      <c r="H11" s="20" t="s">
        <v>134</v>
      </c>
      <c r="I11" s="20" t="s">
        <v>134</v>
      </c>
      <c r="J11" s="1">
        <v>4</v>
      </c>
      <c r="K11" s="84" t="s">
        <v>134</v>
      </c>
    </row>
    <row r="12" spans="1:12" x14ac:dyDescent="0.2">
      <c r="A12" s="74" t="s">
        <v>143</v>
      </c>
      <c r="B12" s="8">
        <v>29</v>
      </c>
      <c r="C12" s="8">
        <v>30</v>
      </c>
      <c r="D12" s="8">
        <v>890</v>
      </c>
      <c r="E12" s="8">
        <v>965</v>
      </c>
      <c r="F12" s="20">
        <v>47</v>
      </c>
      <c r="G12" s="20">
        <v>14</v>
      </c>
      <c r="H12" s="20">
        <v>1</v>
      </c>
      <c r="I12" s="20">
        <v>7</v>
      </c>
      <c r="J12" s="1">
        <v>72</v>
      </c>
      <c r="K12" s="84">
        <v>14</v>
      </c>
    </row>
    <row r="13" spans="1:12" x14ac:dyDescent="0.2">
      <c r="A13" s="74" t="s">
        <v>144</v>
      </c>
      <c r="B13" s="5">
        <v>30</v>
      </c>
      <c r="C13" s="8">
        <v>20</v>
      </c>
      <c r="D13" s="8">
        <v>1989</v>
      </c>
      <c r="E13" s="8">
        <v>1383</v>
      </c>
      <c r="F13" s="20">
        <v>185</v>
      </c>
      <c r="G13" s="20">
        <v>15</v>
      </c>
      <c r="H13" s="20">
        <v>16</v>
      </c>
      <c r="I13" s="20">
        <v>2</v>
      </c>
      <c r="J13" s="1">
        <v>45</v>
      </c>
      <c r="K13" s="84">
        <v>40</v>
      </c>
    </row>
    <row r="14" spans="1:12" x14ac:dyDescent="0.2">
      <c r="A14" s="74" t="s">
        <v>145</v>
      </c>
      <c r="B14" s="5">
        <v>14</v>
      </c>
      <c r="C14" s="5">
        <v>10</v>
      </c>
      <c r="D14" s="8">
        <v>1892</v>
      </c>
      <c r="E14" s="8">
        <v>1289</v>
      </c>
      <c r="F14" s="20">
        <v>135</v>
      </c>
      <c r="G14" s="20">
        <v>27</v>
      </c>
      <c r="H14" s="20">
        <v>28</v>
      </c>
      <c r="I14" s="20">
        <v>25</v>
      </c>
      <c r="J14" s="1">
        <v>5</v>
      </c>
      <c r="K14" s="84">
        <v>9</v>
      </c>
    </row>
    <row r="15" spans="1:12" x14ac:dyDescent="0.2">
      <c r="A15" s="74" t="s">
        <v>146</v>
      </c>
      <c r="B15" s="5">
        <v>1</v>
      </c>
      <c r="C15" s="5">
        <v>1</v>
      </c>
      <c r="D15" s="8">
        <v>221</v>
      </c>
      <c r="E15" s="8">
        <v>205</v>
      </c>
      <c r="F15" s="20" t="s">
        <v>134</v>
      </c>
      <c r="G15" s="20">
        <v>15</v>
      </c>
      <c r="H15" s="20" t="s">
        <v>134</v>
      </c>
      <c r="I15" s="20">
        <v>3</v>
      </c>
      <c r="J15" s="84" t="s">
        <v>134</v>
      </c>
      <c r="K15" s="84" t="s">
        <v>134</v>
      </c>
    </row>
    <row r="16" spans="1:12" x14ac:dyDescent="0.2">
      <c r="A16" s="74" t="s">
        <v>147</v>
      </c>
      <c r="B16" s="5">
        <v>5</v>
      </c>
      <c r="C16" s="8">
        <v>3</v>
      </c>
      <c r="D16" s="8">
        <v>1538</v>
      </c>
      <c r="E16" s="8">
        <v>817</v>
      </c>
      <c r="F16" s="20">
        <v>25</v>
      </c>
      <c r="G16" s="20">
        <v>5</v>
      </c>
      <c r="H16" s="20">
        <v>2</v>
      </c>
      <c r="I16" s="20">
        <v>2</v>
      </c>
      <c r="J16" s="1">
        <v>5</v>
      </c>
      <c r="K16" s="1">
        <v>3</v>
      </c>
    </row>
    <row r="17" spans="1:14" x14ac:dyDescent="0.2">
      <c r="A17" s="74" t="s">
        <v>148</v>
      </c>
      <c r="B17" s="5">
        <v>2</v>
      </c>
      <c r="C17" s="8">
        <v>2</v>
      </c>
      <c r="D17" s="8">
        <v>1625</v>
      </c>
      <c r="E17" s="8">
        <v>1545</v>
      </c>
      <c r="F17" s="8">
        <v>142</v>
      </c>
      <c r="G17" s="20">
        <v>138</v>
      </c>
      <c r="H17" s="20" t="s">
        <v>134</v>
      </c>
      <c r="I17" s="20" t="s">
        <v>134</v>
      </c>
      <c r="J17" s="1">
        <v>165</v>
      </c>
      <c r="K17" s="1">
        <v>6</v>
      </c>
    </row>
    <row r="18" spans="1:14" x14ac:dyDescent="0.2">
      <c r="A18" s="74" t="s">
        <v>149</v>
      </c>
      <c r="B18" s="5">
        <v>10</v>
      </c>
      <c r="C18" s="5">
        <v>8</v>
      </c>
      <c r="D18" s="8">
        <v>31187</v>
      </c>
      <c r="E18" s="8">
        <v>31063</v>
      </c>
      <c r="F18" s="8">
        <v>1144</v>
      </c>
      <c r="G18" s="8">
        <v>3981</v>
      </c>
      <c r="H18" s="8">
        <v>55</v>
      </c>
      <c r="I18" s="8">
        <v>81</v>
      </c>
      <c r="J18" s="1">
        <v>235</v>
      </c>
      <c r="K18" s="1">
        <v>237</v>
      </c>
    </row>
    <row r="19" spans="1:14" x14ac:dyDescent="0.2">
      <c r="A19" s="79" t="s">
        <v>7</v>
      </c>
      <c r="B19" s="61">
        <f>SUM(B5:B18)</f>
        <v>162</v>
      </c>
      <c r="C19" s="61">
        <f t="shared" ref="C19:K19" si="0">SUM(C5:C18)</f>
        <v>110</v>
      </c>
      <c r="D19" s="61">
        <f t="shared" si="0"/>
        <v>39782</v>
      </c>
      <c r="E19" s="61">
        <f t="shared" si="0"/>
        <v>37429</v>
      </c>
      <c r="F19" s="61">
        <f t="shared" si="0"/>
        <v>1805</v>
      </c>
      <c r="G19" s="61">
        <f t="shared" si="0"/>
        <v>4239</v>
      </c>
      <c r="H19" s="61">
        <f t="shared" si="0"/>
        <v>105</v>
      </c>
      <c r="I19" s="61">
        <f t="shared" si="0"/>
        <v>123</v>
      </c>
      <c r="J19" s="11">
        <f t="shared" si="0"/>
        <v>618</v>
      </c>
      <c r="K19" s="11">
        <f t="shared" si="0"/>
        <v>315</v>
      </c>
      <c r="M19" s="78">
        <f t="shared" ref="M19" si="1">D19+F19+H19</f>
        <v>41692</v>
      </c>
      <c r="N19" s="78">
        <f t="shared" ref="N19" si="2">E19+G19+I19</f>
        <v>41791</v>
      </c>
    </row>
    <row r="20" spans="1:14" x14ac:dyDescent="0.2">
      <c r="A20" s="10"/>
      <c r="B20" s="65"/>
      <c r="C20" s="65"/>
      <c r="D20" s="65"/>
      <c r="E20" s="65"/>
      <c r="F20" s="65"/>
      <c r="G20" s="65"/>
      <c r="H20" s="65"/>
      <c r="I20" s="65"/>
      <c r="J20" s="9"/>
      <c r="K20" s="9"/>
      <c r="M20" s="78"/>
      <c r="N20" s="78"/>
    </row>
    <row r="21" spans="1:14" x14ac:dyDescent="0.2">
      <c r="A21" s="10"/>
      <c r="B21" s="65"/>
      <c r="C21" s="65"/>
      <c r="D21" s="65"/>
      <c r="E21" s="65"/>
      <c r="F21" s="65"/>
      <c r="G21" s="65"/>
      <c r="H21" s="65"/>
      <c r="I21" s="65"/>
      <c r="J21" s="9"/>
      <c r="K21" s="9"/>
      <c r="M21" s="78"/>
      <c r="N21" s="78"/>
    </row>
    <row r="22" spans="1:14" x14ac:dyDescent="0.2">
      <c r="M22" s="78"/>
      <c r="N22" s="78"/>
    </row>
    <row r="23" spans="1:14" ht="12.75" customHeight="1" x14ac:dyDescent="0.2">
      <c r="A23" s="148" t="s">
        <v>196</v>
      </c>
      <c r="B23" s="148"/>
      <c r="C23" s="148"/>
      <c r="D23" s="148"/>
      <c r="E23" s="148"/>
      <c r="F23" s="81"/>
      <c r="G23" s="81"/>
      <c r="H23" s="81"/>
      <c r="I23" s="81"/>
      <c r="L23" s="81"/>
      <c r="M23" s="78"/>
      <c r="N23" s="78"/>
    </row>
    <row r="24" spans="1:14" ht="25.5" customHeight="1" x14ac:dyDescent="0.2">
      <c r="A24" s="50"/>
      <c r="B24" s="146" t="s">
        <v>194</v>
      </c>
      <c r="C24" s="146"/>
      <c r="D24" s="146" t="s">
        <v>111</v>
      </c>
      <c r="E24" s="143"/>
      <c r="F24" s="146" t="s">
        <v>137</v>
      </c>
      <c r="G24" s="143"/>
      <c r="H24" s="146" t="s">
        <v>138</v>
      </c>
      <c r="I24" s="143"/>
      <c r="J24" s="146" t="s">
        <v>195</v>
      </c>
      <c r="K24" s="143"/>
      <c r="L24" s="82"/>
      <c r="M24" s="78"/>
      <c r="N24" s="78"/>
    </row>
    <row r="25" spans="1:14" x14ac:dyDescent="0.2">
      <c r="A25" s="53"/>
      <c r="B25" s="68">
        <v>2001</v>
      </c>
      <c r="C25" s="50">
        <v>2011</v>
      </c>
      <c r="D25" s="68">
        <v>2001</v>
      </c>
      <c r="E25" s="50">
        <v>2011</v>
      </c>
      <c r="F25" s="55">
        <v>2001</v>
      </c>
      <c r="G25" s="55">
        <v>2011</v>
      </c>
      <c r="H25" s="55">
        <v>2001</v>
      </c>
      <c r="I25" s="55">
        <v>2011</v>
      </c>
      <c r="J25" s="50">
        <v>2001</v>
      </c>
      <c r="K25" s="68">
        <v>2011</v>
      </c>
      <c r="L25" s="83"/>
      <c r="M25" s="78"/>
      <c r="N25" s="78"/>
    </row>
    <row r="26" spans="1:14" x14ac:dyDescent="0.2">
      <c r="A26" s="70" t="s">
        <v>151</v>
      </c>
      <c r="B26" s="4" t="s">
        <v>134</v>
      </c>
      <c r="C26" s="84">
        <v>3</v>
      </c>
      <c r="D26" s="84" t="s">
        <v>134</v>
      </c>
      <c r="E26" s="84" t="s">
        <v>134</v>
      </c>
      <c r="F26" s="84" t="s">
        <v>134</v>
      </c>
      <c r="G26" s="84">
        <v>8</v>
      </c>
      <c r="H26" s="84" t="s">
        <v>134</v>
      </c>
      <c r="I26" s="84">
        <v>3</v>
      </c>
      <c r="J26" s="4" t="s">
        <v>134</v>
      </c>
      <c r="K26" s="4" t="s">
        <v>134</v>
      </c>
      <c r="L26" s="37"/>
      <c r="M26" s="78"/>
      <c r="N26" s="78"/>
    </row>
    <row r="27" spans="1:14" x14ac:dyDescent="0.2">
      <c r="A27" s="70" t="s">
        <v>152</v>
      </c>
      <c r="B27" s="4">
        <v>8</v>
      </c>
      <c r="C27" s="85">
        <v>4</v>
      </c>
      <c r="D27" s="86">
        <v>8</v>
      </c>
      <c r="E27" s="84">
        <v>4</v>
      </c>
      <c r="F27" s="84">
        <v>2</v>
      </c>
      <c r="G27" s="84">
        <v>13</v>
      </c>
      <c r="H27" s="84" t="s">
        <v>134</v>
      </c>
      <c r="I27" s="84" t="s">
        <v>134</v>
      </c>
      <c r="J27" s="4">
        <v>8</v>
      </c>
      <c r="K27" s="4" t="s">
        <v>134</v>
      </c>
      <c r="L27" s="37"/>
      <c r="M27" s="78"/>
      <c r="N27" s="78"/>
    </row>
    <row r="28" spans="1:14" x14ac:dyDescent="0.2">
      <c r="A28" s="70" t="s">
        <v>153</v>
      </c>
      <c r="B28" s="4">
        <v>11</v>
      </c>
      <c r="C28" s="4">
        <v>8</v>
      </c>
      <c r="D28" s="4">
        <v>22</v>
      </c>
      <c r="E28" s="84">
        <v>16</v>
      </c>
      <c r="F28" s="84">
        <v>32</v>
      </c>
      <c r="G28" s="84">
        <v>1</v>
      </c>
      <c r="H28" s="84" t="s">
        <v>134</v>
      </c>
      <c r="I28" s="84" t="s">
        <v>134</v>
      </c>
      <c r="J28" s="4">
        <v>1</v>
      </c>
      <c r="K28" s="4" t="s">
        <v>134</v>
      </c>
      <c r="L28" s="37"/>
      <c r="M28" s="78"/>
      <c r="N28" s="78"/>
    </row>
    <row r="29" spans="1:14" x14ac:dyDescent="0.2">
      <c r="A29" s="74" t="s">
        <v>139</v>
      </c>
      <c r="B29" s="4">
        <v>9</v>
      </c>
      <c r="C29" s="4">
        <v>5</v>
      </c>
      <c r="D29" s="4">
        <v>33</v>
      </c>
      <c r="E29" s="84">
        <v>19</v>
      </c>
      <c r="F29" s="84">
        <v>6</v>
      </c>
      <c r="G29" s="84">
        <v>3</v>
      </c>
      <c r="H29" s="84" t="s">
        <v>134</v>
      </c>
      <c r="I29" s="84" t="s">
        <v>134</v>
      </c>
      <c r="J29" s="4">
        <v>20</v>
      </c>
      <c r="K29" s="4">
        <v>1</v>
      </c>
      <c r="L29" s="37"/>
      <c r="M29" s="78"/>
      <c r="N29" s="78"/>
    </row>
    <row r="30" spans="1:14" x14ac:dyDescent="0.2">
      <c r="A30" s="75" t="s">
        <v>140</v>
      </c>
      <c r="B30" s="87">
        <v>8</v>
      </c>
      <c r="C30" s="87">
        <v>3</v>
      </c>
      <c r="D30" s="87">
        <v>61</v>
      </c>
      <c r="E30" s="88">
        <v>23</v>
      </c>
      <c r="F30" s="88">
        <v>9</v>
      </c>
      <c r="G30" s="88">
        <v>14</v>
      </c>
      <c r="H30" s="88" t="s">
        <v>134</v>
      </c>
      <c r="I30" s="88" t="s">
        <v>134</v>
      </c>
      <c r="J30" s="87">
        <v>8</v>
      </c>
      <c r="K30" s="87" t="s">
        <v>134</v>
      </c>
      <c r="L30" s="89"/>
      <c r="M30" s="78"/>
      <c r="N30" s="78"/>
    </row>
    <row r="31" spans="1:14" x14ac:dyDescent="0.2">
      <c r="A31" s="74" t="s">
        <v>141</v>
      </c>
      <c r="B31" s="4">
        <v>1</v>
      </c>
      <c r="C31" s="4" t="s">
        <v>134</v>
      </c>
      <c r="D31" s="4">
        <v>14</v>
      </c>
      <c r="E31" s="84" t="s">
        <v>134</v>
      </c>
      <c r="F31" s="84">
        <v>1</v>
      </c>
      <c r="G31" s="84" t="s">
        <v>134</v>
      </c>
      <c r="H31" s="84" t="s">
        <v>134</v>
      </c>
      <c r="I31" s="84" t="s">
        <v>134</v>
      </c>
      <c r="J31" s="4" t="s">
        <v>134</v>
      </c>
      <c r="K31" s="4" t="s">
        <v>134</v>
      </c>
      <c r="L31" s="37"/>
      <c r="M31" s="78"/>
      <c r="N31" s="78"/>
    </row>
    <row r="32" spans="1:14" x14ac:dyDescent="0.2">
      <c r="A32" s="74" t="s">
        <v>142</v>
      </c>
      <c r="B32" s="4">
        <v>1</v>
      </c>
      <c r="C32" s="20" t="s">
        <v>134</v>
      </c>
      <c r="D32" s="20">
        <v>16</v>
      </c>
      <c r="E32" s="84" t="s">
        <v>134</v>
      </c>
      <c r="F32" s="84" t="s">
        <v>134</v>
      </c>
      <c r="G32" s="84" t="s">
        <v>134</v>
      </c>
      <c r="H32" s="84" t="s">
        <v>134</v>
      </c>
      <c r="I32" s="84" t="s">
        <v>134</v>
      </c>
      <c r="J32" s="4" t="s">
        <v>134</v>
      </c>
      <c r="K32" s="4" t="s">
        <v>134</v>
      </c>
      <c r="L32" s="37"/>
      <c r="M32" s="78"/>
      <c r="N32" s="78"/>
    </row>
    <row r="33" spans="1:14" x14ac:dyDescent="0.2">
      <c r="A33" s="74" t="s">
        <v>143</v>
      </c>
      <c r="B33" s="4">
        <v>1</v>
      </c>
      <c r="C33" s="20">
        <v>2</v>
      </c>
      <c r="D33" s="20">
        <v>22</v>
      </c>
      <c r="E33" s="84">
        <v>64</v>
      </c>
      <c r="F33" s="84" t="s">
        <v>134</v>
      </c>
      <c r="G33" s="84">
        <v>1</v>
      </c>
      <c r="H33" s="84" t="s">
        <v>134</v>
      </c>
      <c r="I33" s="84" t="s">
        <v>134</v>
      </c>
      <c r="J33" s="4" t="s">
        <v>134</v>
      </c>
      <c r="K33" s="4" t="s">
        <v>134</v>
      </c>
      <c r="L33" s="37"/>
      <c r="M33" s="78"/>
      <c r="N33" s="78"/>
    </row>
    <row r="34" spans="1:14" x14ac:dyDescent="0.2">
      <c r="A34" s="74" t="s">
        <v>144</v>
      </c>
      <c r="B34" s="4">
        <v>8</v>
      </c>
      <c r="C34" s="4">
        <v>3</v>
      </c>
      <c r="D34" s="4">
        <v>516</v>
      </c>
      <c r="E34" s="84">
        <v>188</v>
      </c>
      <c r="F34" s="84">
        <v>96</v>
      </c>
      <c r="G34" s="84">
        <v>5</v>
      </c>
      <c r="H34" s="84">
        <v>4</v>
      </c>
      <c r="I34" s="84" t="s">
        <v>134</v>
      </c>
      <c r="J34" s="4" t="s">
        <v>134</v>
      </c>
      <c r="K34" s="4">
        <v>10</v>
      </c>
      <c r="L34" s="37"/>
      <c r="M34" s="78"/>
      <c r="N34" s="78"/>
    </row>
    <row r="35" spans="1:14" x14ac:dyDescent="0.2">
      <c r="A35" s="74" t="s">
        <v>145</v>
      </c>
      <c r="B35" s="4">
        <v>1</v>
      </c>
      <c r="C35" s="4">
        <v>2</v>
      </c>
      <c r="D35" s="4">
        <v>192</v>
      </c>
      <c r="E35" s="84">
        <v>323</v>
      </c>
      <c r="F35" s="84">
        <v>16</v>
      </c>
      <c r="G35" s="84">
        <v>2</v>
      </c>
      <c r="H35" s="84">
        <v>5</v>
      </c>
      <c r="I35" s="84">
        <v>25</v>
      </c>
      <c r="J35" s="4" t="s">
        <v>134</v>
      </c>
      <c r="K35" s="4" t="s">
        <v>134</v>
      </c>
      <c r="L35" s="37"/>
      <c r="M35" s="78"/>
      <c r="N35" s="78"/>
    </row>
    <row r="36" spans="1:14" x14ac:dyDescent="0.2">
      <c r="A36" s="74" t="s">
        <v>146</v>
      </c>
      <c r="B36" s="4">
        <v>1</v>
      </c>
      <c r="C36" s="4" t="s">
        <v>134</v>
      </c>
      <c r="D36" s="4">
        <v>221</v>
      </c>
      <c r="E36" s="84" t="s">
        <v>134</v>
      </c>
      <c r="F36" s="84" t="s">
        <v>134</v>
      </c>
      <c r="G36" s="84" t="s">
        <v>134</v>
      </c>
      <c r="H36" s="84" t="s">
        <v>134</v>
      </c>
      <c r="I36" s="84" t="s">
        <v>134</v>
      </c>
      <c r="J36" s="4" t="s">
        <v>134</v>
      </c>
      <c r="K36" s="4" t="s">
        <v>134</v>
      </c>
      <c r="L36" s="37"/>
      <c r="M36" s="78"/>
      <c r="N36" s="78"/>
    </row>
    <row r="37" spans="1:14" x14ac:dyDescent="0.2">
      <c r="A37" s="74" t="s">
        <v>147</v>
      </c>
      <c r="B37" s="4">
        <v>2</v>
      </c>
      <c r="C37" s="4">
        <v>1</v>
      </c>
      <c r="D37" s="4">
        <v>677</v>
      </c>
      <c r="E37" s="84">
        <v>273</v>
      </c>
      <c r="F37" s="84">
        <v>15</v>
      </c>
      <c r="G37" s="84">
        <v>1</v>
      </c>
      <c r="H37" s="84">
        <v>2</v>
      </c>
      <c r="I37" s="84" t="s">
        <v>134</v>
      </c>
      <c r="J37" s="1">
        <v>1</v>
      </c>
      <c r="K37" s="84" t="s">
        <v>134</v>
      </c>
      <c r="L37" s="37"/>
      <c r="M37" s="78"/>
      <c r="N37" s="78"/>
    </row>
    <row r="38" spans="1:14" x14ac:dyDescent="0.2">
      <c r="A38" s="74" t="s">
        <v>148</v>
      </c>
      <c r="B38" s="4">
        <v>1</v>
      </c>
      <c r="C38" s="4">
        <v>1</v>
      </c>
      <c r="D38" s="4">
        <v>955</v>
      </c>
      <c r="E38" s="84">
        <v>944</v>
      </c>
      <c r="F38" s="84">
        <v>44</v>
      </c>
      <c r="G38" s="84">
        <v>8</v>
      </c>
      <c r="H38" s="84" t="s">
        <v>134</v>
      </c>
      <c r="I38" s="84" t="s">
        <v>134</v>
      </c>
      <c r="J38" s="1">
        <v>5</v>
      </c>
      <c r="K38" s="84" t="s">
        <v>134</v>
      </c>
      <c r="L38" s="37"/>
      <c r="M38" s="78"/>
      <c r="N38" s="78"/>
    </row>
    <row r="39" spans="1:14" x14ac:dyDescent="0.2">
      <c r="A39" s="74" t="s">
        <v>154</v>
      </c>
      <c r="B39" s="4">
        <v>7</v>
      </c>
      <c r="C39" s="4">
        <v>7</v>
      </c>
      <c r="D39" s="4">
        <v>26237</v>
      </c>
      <c r="E39" s="4">
        <v>29304</v>
      </c>
      <c r="F39" s="4">
        <v>775</v>
      </c>
      <c r="G39" s="4">
        <v>3933</v>
      </c>
      <c r="H39" s="4">
        <v>40</v>
      </c>
      <c r="I39" s="4">
        <v>81</v>
      </c>
      <c r="J39" s="5">
        <v>215</v>
      </c>
      <c r="K39" s="5">
        <v>237</v>
      </c>
      <c r="L39" s="37"/>
      <c r="M39" s="78"/>
      <c r="N39" s="78"/>
    </row>
    <row r="40" spans="1:14" x14ac:dyDescent="0.2">
      <c r="A40" s="79" t="s">
        <v>7</v>
      </c>
      <c r="B40" s="69">
        <f>SUM(B26:B39)</f>
        <v>59</v>
      </c>
      <c r="C40" s="69">
        <f t="shared" ref="C40:K40" si="3">SUM(C26:C39)</f>
        <v>39</v>
      </c>
      <c r="D40" s="69">
        <f t="shared" si="3"/>
        <v>28974</v>
      </c>
      <c r="E40" s="69">
        <f t="shared" si="3"/>
        <v>31158</v>
      </c>
      <c r="F40" s="69">
        <f t="shared" si="3"/>
        <v>996</v>
      </c>
      <c r="G40" s="69">
        <f t="shared" si="3"/>
        <v>3989</v>
      </c>
      <c r="H40" s="69">
        <f t="shared" si="3"/>
        <v>51</v>
      </c>
      <c r="I40" s="69">
        <f t="shared" si="3"/>
        <v>109</v>
      </c>
      <c r="J40" s="69">
        <f t="shared" si="3"/>
        <v>258</v>
      </c>
      <c r="K40" s="69">
        <f t="shared" si="3"/>
        <v>248</v>
      </c>
      <c r="L40" s="37"/>
      <c r="M40" s="78">
        <f>D40+F40+H40</f>
        <v>30021</v>
      </c>
      <c r="N40" s="78">
        <f>E40+G40+I40</f>
        <v>35256</v>
      </c>
    </row>
    <row r="41" spans="1:14" x14ac:dyDescent="0.2">
      <c r="A41" s="10"/>
      <c r="B41" s="110"/>
      <c r="C41" s="110"/>
      <c r="D41" s="110"/>
      <c r="E41" s="110"/>
      <c r="F41" s="110"/>
      <c r="G41" s="110"/>
      <c r="H41" s="110"/>
      <c r="I41" s="110"/>
      <c r="J41" s="110"/>
      <c r="K41" s="110"/>
      <c r="L41" s="37"/>
      <c r="M41" s="78"/>
      <c r="N41" s="78"/>
    </row>
    <row r="42" spans="1:14" x14ac:dyDescent="0.2">
      <c r="A42" s="10"/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37"/>
      <c r="M42" s="78"/>
      <c r="N42" s="78"/>
    </row>
    <row r="43" spans="1:14" x14ac:dyDescent="0.2">
      <c r="M43" s="78"/>
      <c r="N43" s="78"/>
    </row>
    <row r="44" spans="1:14" x14ac:dyDescent="0.2">
      <c r="A44" s="48" t="s">
        <v>197</v>
      </c>
      <c r="M44" s="78"/>
      <c r="N44" s="78"/>
    </row>
    <row r="45" spans="1:14" ht="24.75" customHeight="1" x14ac:dyDescent="0.2">
      <c r="A45" s="50"/>
      <c r="B45" s="146" t="s">
        <v>194</v>
      </c>
      <c r="C45" s="146"/>
      <c r="D45" s="146" t="s">
        <v>111</v>
      </c>
      <c r="E45" s="143"/>
      <c r="F45" s="146" t="s">
        <v>137</v>
      </c>
      <c r="G45" s="143"/>
      <c r="H45" s="146" t="s">
        <v>138</v>
      </c>
      <c r="I45" s="143"/>
      <c r="J45" s="146" t="s">
        <v>195</v>
      </c>
      <c r="K45" s="143"/>
      <c r="M45" s="78"/>
      <c r="N45" s="78"/>
    </row>
    <row r="46" spans="1:14" x14ac:dyDescent="0.2">
      <c r="A46" s="53"/>
      <c r="B46" s="68">
        <v>2001</v>
      </c>
      <c r="C46" s="50">
        <v>2011</v>
      </c>
      <c r="D46" s="68">
        <v>2001</v>
      </c>
      <c r="E46" s="50">
        <v>2011</v>
      </c>
      <c r="F46" s="55">
        <v>2001</v>
      </c>
      <c r="G46" s="55">
        <v>2011</v>
      </c>
      <c r="H46" s="55">
        <v>2001</v>
      </c>
      <c r="I46" s="55">
        <v>2011</v>
      </c>
      <c r="J46" s="50">
        <v>2001</v>
      </c>
      <c r="K46" s="68">
        <v>2011</v>
      </c>
      <c r="M46" s="78"/>
      <c r="N46" s="78"/>
    </row>
    <row r="47" spans="1:14" x14ac:dyDescent="0.2">
      <c r="A47" s="70">
        <v>0</v>
      </c>
      <c r="B47" s="20" t="s">
        <v>134</v>
      </c>
      <c r="C47" s="20">
        <f t="shared" ref="C47:I47" si="4">C5-C26</f>
        <v>0</v>
      </c>
      <c r="D47" s="20" t="s">
        <v>134</v>
      </c>
      <c r="E47" s="20" t="s">
        <v>134</v>
      </c>
      <c r="F47" s="20" t="s">
        <v>134</v>
      </c>
      <c r="G47" s="20">
        <f t="shared" si="4"/>
        <v>0</v>
      </c>
      <c r="H47" s="20" t="s">
        <v>134</v>
      </c>
      <c r="I47" s="20">
        <f t="shared" si="4"/>
        <v>0</v>
      </c>
      <c r="J47" s="20" t="s">
        <v>134</v>
      </c>
      <c r="K47" s="20" t="s">
        <v>134</v>
      </c>
      <c r="M47" s="78"/>
      <c r="N47" s="78"/>
    </row>
    <row r="48" spans="1:14" x14ac:dyDescent="0.2">
      <c r="A48" s="70">
        <v>1</v>
      </c>
      <c r="B48" s="20">
        <f t="shared" ref="B48:K60" si="5">B6-B27</f>
        <v>4</v>
      </c>
      <c r="C48" s="20">
        <f t="shared" si="5"/>
        <v>1</v>
      </c>
      <c r="D48" s="20">
        <f t="shared" si="5"/>
        <v>4</v>
      </c>
      <c r="E48" s="20">
        <f t="shared" si="5"/>
        <v>1</v>
      </c>
      <c r="F48" s="20">
        <f t="shared" si="5"/>
        <v>9</v>
      </c>
      <c r="G48" s="20">
        <f t="shared" si="5"/>
        <v>0</v>
      </c>
      <c r="H48" s="20">
        <v>3</v>
      </c>
      <c r="I48" s="20" t="s">
        <v>134</v>
      </c>
      <c r="J48" s="20">
        <f t="shared" ref="J48:J51" si="6">J6-J27</f>
        <v>22</v>
      </c>
      <c r="K48" s="20" t="s">
        <v>134</v>
      </c>
      <c r="M48" s="78"/>
      <c r="N48" s="78"/>
    </row>
    <row r="49" spans="1:14" x14ac:dyDescent="0.2">
      <c r="A49" s="70">
        <v>2</v>
      </c>
      <c r="B49" s="20">
        <f t="shared" si="5"/>
        <v>4</v>
      </c>
      <c r="C49" s="20">
        <f t="shared" si="5"/>
        <v>0</v>
      </c>
      <c r="D49" s="20">
        <f t="shared" si="5"/>
        <v>8</v>
      </c>
      <c r="E49" s="20">
        <f t="shared" si="5"/>
        <v>0</v>
      </c>
      <c r="F49" s="20">
        <f t="shared" si="5"/>
        <v>21</v>
      </c>
      <c r="G49" s="20">
        <f t="shared" si="5"/>
        <v>0</v>
      </c>
      <c r="H49" s="20" t="s">
        <v>134</v>
      </c>
      <c r="I49" s="20" t="s">
        <v>134</v>
      </c>
      <c r="J49" s="20">
        <f t="shared" si="6"/>
        <v>5</v>
      </c>
      <c r="K49" s="20" t="s">
        <v>134</v>
      </c>
      <c r="M49" s="78"/>
      <c r="N49" s="78"/>
    </row>
    <row r="50" spans="1:14" x14ac:dyDescent="0.2">
      <c r="A50" s="74" t="s">
        <v>139</v>
      </c>
      <c r="B50" s="20">
        <f t="shared" si="5"/>
        <v>3</v>
      </c>
      <c r="C50" s="20">
        <f t="shared" si="5"/>
        <v>5</v>
      </c>
      <c r="D50" s="20">
        <f t="shared" si="5"/>
        <v>13</v>
      </c>
      <c r="E50" s="20">
        <f t="shared" si="5"/>
        <v>19</v>
      </c>
      <c r="F50" s="20">
        <f t="shared" si="5"/>
        <v>7</v>
      </c>
      <c r="G50" s="20">
        <f t="shared" si="5"/>
        <v>4</v>
      </c>
      <c r="H50" s="20" t="s">
        <v>134</v>
      </c>
      <c r="I50" s="20" t="s">
        <v>134</v>
      </c>
      <c r="J50" s="20">
        <f t="shared" si="6"/>
        <v>0</v>
      </c>
      <c r="K50" s="20">
        <f t="shared" si="5"/>
        <v>0</v>
      </c>
      <c r="M50" s="78"/>
      <c r="N50" s="78"/>
    </row>
    <row r="51" spans="1:14" x14ac:dyDescent="0.2">
      <c r="A51" s="75" t="s">
        <v>140</v>
      </c>
      <c r="B51" s="107">
        <f t="shared" si="5"/>
        <v>6</v>
      </c>
      <c r="C51" s="107">
        <f t="shared" si="5"/>
        <v>3</v>
      </c>
      <c r="D51" s="107">
        <f t="shared" si="5"/>
        <v>45</v>
      </c>
      <c r="E51" s="107">
        <f t="shared" si="5"/>
        <v>25</v>
      </c>
      <c r="F51" s="107">
        <f t="shared" si="5"/>
        <v>13</v>
      </c>
      <c r="G51" s="107">
        <f t="shared" si="5"/>
        <v>0</v>
      </c>
      <c r="H51" s="107" t="s">
        <v>134</v>
      </c>
      <c r="I51" s="107" t="s">
        <v>134</v>
      </c>
      <c r="J51" s="107">
        <f t="shared" si="6"/>
        <v>7</v>
      </c>
      <c r="K51" s="107">
        <v>5</v>
      </c>
      <c r="L51" s="78"/>
      <c r="M51" s="78"/>
      <c r="N51" s="78"/>
    </row>
    <row r="52" spans="1:14" x14ac:dyDescent="0.2">
      <c r="A52" s="74" t="s">
        <v>141</v>
      </c>
      <c r="B52" s="20">
        <f t="shared" si="5"/>
        <v>12</v>
      </c>
      <c r="C52" s="20" t="s">
        <v>134</v>
      </c>
      <c r="D52" s="20">
        <f t="shared" si="5"/>
        <v>144</v>
      </c>
      <c r="E52" s="20">
        <v>39</v>
      </c>
      <c r="F52" s="20">
        <f t="shared" si="5"/>
        <v>20</v>
      </c>
      <c r="G52" s="20">
        <v>1</v>
      </c>
      <c r="H52" s="20" t="s">
        <v>134</v>
      </c>
      <c r="I52" s="20" t="s">
        <v>134</v>
      </c>
      <c r="J52" s="20">
        <v>16</v>
      </c>
      <c r="K52" s="20" t="s">
        <v>134</v>
      </c>
      <c r="M52" s="78"/>
      <c r="N52" s="78"/>
    </row>
    <row r="53" spans="1:14" x14ac:dyDescent="0.2">
      <c r="A53" s="74" t="s">
        <v>142</v>
      </c>
      <c r="B53" s="20">
        <f t="shared" si="5"/>
        <v>4</v>
      </c>
      <c r="C53" s="20" t="s">
        <v>134</v>
      </c>
      <c r="D53" s="20">
        <f t="shared" si="5"/>
        <v>72</v>
      </c>
      <c r="E53" s="20">
        <v>16</v>
      </c>
      <c r="F53" s="20">
        <v>7</v>
      </c>
      <c r="G53" s="20" t="s">
        <v>134</v>
      </c>
      <c r="H53" s="20" t="s">
        <v>134</v>
      </c>
      <c r="I53" s="20" t="s">
        <v>134</v>
      </c>
      <c r="J53" s="20">
        <v>4</v>
      </c>
      <c r="K53" s="20" t="s">
        <v>134</v>
      </c>
      <c r="M53" s="78"/>
      <c r="N53" s="78"/>
    </row>
    <row r="54" spans="1:14" x14ac:dyDescent="0.2">
      <c r="A54" s="74" t="s">
        <v>143</v>
      </c>
      <c r="B54" s="20">
        <f t="shared" si="5"/>
        <v>28</v>
      </c>
      <c r="C54" s="20">
        <f t="shared" si="5"/>
        <v>28</v>
      </c>
      <c r="D54" s="20">
        <f t="shared" si="5"/>
        <v>868</v>
      </c>
      <c r="E54" s="20">
        <f t="shared" si="5"/>
        <v>901</v>
      </c>
      <c r="F54" s="20">
        <v>47</v>
      </c>
      <c r="G54" s="20">
        <f t="shared" si="5"/>
        <v>13</v>
      </c>
      <c r="H54" s="20">
        <v>1</v>
      </c>
      <c r="I54" s="20">
        <v>7</v>
      </c>
      <c r="J54" s="20">
        <v>72</v>
      </c>
      <c r="K54" s="20">
        <v>14</v>
      </c>
      <c r="M54" s="78"/>
      <c r="N54" s="78"/>
    </row>
    <row r="55" spans="1:14" x14ac:dyDescent="0.2">
      <c r="A55" s="74" t="s">
        <v>144</v>
      </c>
      <c r="B55" s="20">
        <f t="shared" si="5"/>
        <v>22</v>
      </c>
      <c r="C55" s="20">
        <f t="shared" si="5"/>
        <v>17</v>
      </c>
      <c r="D55" s="20">
        <f t="shared" si="5"/>
        <v>1473</v>
      </c>
      <c r="E55" s="20">
        <f t="shared" si="5"/>
        <v>1195</v>
      </c>
      <c r="F55" s="20">
        <f t="shared" si="5"/>
        <v>89</v>
      </c>
      <c r="G55" s="20">
        <f t="shared" si="5"/>
        <v>10</v>
      </c>
      <c r="H55" s="20">
        <f t="shared" si="5"/>
        <v>12</v>
      </c>
      <c r="I55" s="20">
        <v>2</v>
      </c>
      <c r="J55" s="20">
        <v>45</v>
      </c>
      <c r="K55" s="20">
        <f t="shared" si="5"/>
        <v>30</v>
      </c>
      <c r="M55" s="78"/>
      <c r="N55" s="78"/>
    </row>
    <row r="56" spans="1:14" x14ac:dyDescent="0.2">
      <c r="A56" s="74" t="s">
        <v>145</v>
      </c>
      <c r="B56" s="20">
        <f t="shared" si="5"/>
        <v>13</v>
      </c>
      <c r="C56" s="20">
        <f t="shared" si="5"/>
        <v>8</v>
      </c>
      <c r="D56" s="20">
        <f t="shared" si="5"/>
        <v>1700</v>
      </c>
      <c r="E56" s="20">
        <f t="shared" si="5"/>
        <v>966</v>
      </c>
      <c r="F56" s="20">
        <f t="shared" si="5"/>
        <v>119</v>
      </c>
      <c r="G56" s="20">
        <f t="shared" si="5"/>
        <v>25</v>
      </c>
      <c r="H56" s="20">
        <f t="shared" si="5"/>
        <v>23</v>
      </c>
      <c r="I56" s="20">
        <f t="shared" si="5"/>
        <v>0</v>
      </c>
      <c r="J56" s="20">
        <v>5</v>
      </c>
      <c r="K56" s="20">
        <v>9</v>
      </c>
      <c r="M56" s="78"/>
      <c r="N56" s="78"/>
    </row>
    <row r="57" spans="1:14" x14ac:dyDescent="0.2">
      <c r="A57" s="74" t="s">
        <v>146</v>
      </c>
      <c r="B57" s="20">
        <f t="shared" si="5"/>
        <v>0</v>
      </c>
      <c r="C57" s="20" t="s">
        <v>134</v>
      </c>
      <c r="D57" s="20">
        <f t="shared" si="5"/>
        <v>0</v>
      </c>
      <c r="E57" s="20">
        <v>205</v>
      </c>
      <c r="F57" s="20" t="s">
        <v>134</v>
      </c>
      <c r="G57" s="20">
        <v>15</v>
      </c>
      <c r="H57" s="20" t="s">
        <v>134</v>
      </c>
      <c r="I57" s="20">
        <v>3</v>
      </c>
      <c r="J57" s="20" t="s">
        <v>134</v>
      </c>
      <c r="K57" s="20" t="s">
        <v>134</v>
      </c>
      <c r="M57" s="78"/>
      <c r="N57" s="78"/>
    </row>
    <row r="58" spans="1:14" x14ac:dyDescent="0.2">
      <c r="A58" s="74" t="s">
        <v>147</v>
      </c>
      <c r="B58" s="20">
        <f t="shared" si="5"/>
        <v>3</v>
      </c>
      <c r="C58" s="20">
        <f t="shared" si="5"/>
        <v>2</v>
      </c>
      <c r="D58" s="20">
        <f t="shared" si="5"/>
        <v>861</v>
      </c>
      <c r="E58" s="20">
        <f t="shared" si="5"/>
        <v>544</v>
      </c>
      <c r="F58" s="20">
        <f t="shared" si="5"/>
        <v>10</v>
      </c>
      <c r="G58" s="20">
        <f t="shared" si="5"/>
        <v>4</v>
      </c>
      <c r="H58" s="20">
        <f t="shared" si="5"/>
        <v>0</v>
      </c>
      <c r="I58" s="20">
        <v>2</v>
      </c>
      <c r="J58" s="20">
        <f t="shared" ref="J58:J59" si="7">J16-J37</f>
        <v>4</v>
      </c>
      <c r="K58" s="20">
        <v>3</v>
      </c>
      <c r="M58" s="78"/>
      <c r="N58" s="78"/>
    </row>
    <row r="59" spans="1:14" x14ac:dyDescent="0.2">
      <c r="A59" s="74" t="s">
        <v>148</v>
      </c>
      <c r="B59" s="20">
        <f t="shared" si="5"/>
        <v>1</v>
      </c>
      <c r="C59" s="20">
        <f t="shared" si="5"/>
        <v>1</v>
      </c>
      <c r="D59" s="20">
        <f t="shared" si="5"/>
        <v>670</v>
      </c>
      <c r="E59" s="20">
        <f t="shared" si="5"/>
        <v>601</v>
      </c>
      <c r="F59" s="20">
        <f t="shared" si="5"/>
        <v>98</v>
      </c>
      <c r="G59" s="20">
        <f t="shared" si="5"/>
        <v>130</v>
      </c>
      <c r="H59" s="20" t="s">
        <v>134</v>
      </c>
      <c r="I59" s="20" t="s">
        <v>134</v>
      </c>
      <c r="J59" s="20">
        <f t="shared" si="7"/>
        <v>160</v>
      </c>
      <c r="K59" s="20">
        <v>6</v>
      </c>
      <c r="M59" s="78"/>
      <c r="N59" s="78"/>
    </row>
    <row r="60" spans="1:14" x14ac:dyDescent="0.2">
      <c r="A60" s="74" t="s">
        <v>149</v>
      </c>
      <c r="B60" s="20">
        <f t="shared" si="5"/>
        <v>3</v>
      </c>
      <c r="C60" s="20">
        <f t="shared" si="5"/>
        <v>1</v>
      </c>
      <c r="D60" s="20">
        <f t="shared" si="5"/>
        <v>4950</v>
      </c>
      <c r="E60" s="20">
        <f t="shared" si="5"/>
        <v>1759</v>
      </c>
      <c r="F60" s="20">
        <f t="shared" si="5"/>
        <v>369</v>
      </c>
      <c r="G60" s="20">
        <f t="shared" si="5"/>
        <v>48</v>
      </c>
      <c r="H60" s="20">
        <f t="shared" si="5"/>
        <v>15</v>
      </c>
      <c r="I60" s="20">
        <f t="shared" si="5"/>
        <v>0</v>
      </c>
      <c r="J60" s="20">
        <f t="shared" si="5"/>
        <v>20</v>
      </c>
      <c r="K60" s="20">
        <f t="shared" si="5"/>
        <v>0</v>
      </c>
      <c r="M60" s="78"/>
      <c r="N60" s="78"/>
    </row>
    <row r="61" spans="1:14" x14ac:dyDescent="0.2">
      <c r="A61" s="79" t="s">
        <v>7</v>
      </c>
      <c r="B61" s="61">
        <f>SUM(B47:B60)</f>
        <v>103</v>
      </c>
      <c r="C61" s="61">
        <f t="shared" ref="C61:K61" si="8">SUM(C47:C60)</f>
        <v>66</v>
      </c>
      <c r="D61" s="61">
        <f t="shared" si="8"/>
        <v>10808</v>
      </c>
      <c r="E61" s="61">
        <f t="shared" si="8"/>
        <v>6271</v>
      </c>
      <c r="F61" s="61">
        <f t="shared" si="8"/>
        <v>809</v>
      </c>
      <c r="G61" s="61">
        <f t="shared" si="8"/>
        <v>250</v>
      </c>
      <c r="H61" s="61">
        <f t="shared" si="8"/>
        <v>54</v>
      </c>
      <c r="I61" s="61">
        <f t="shared" si="8"/>
        <v>14</v>
      </c>
      <c r="J61" s="61">
        <f t="shared" si="8"/>
        <v>360</v>
      </c>
      <c r="K61" s="61">
        <f t="shared" si="8"/>
        <v>67</v>
      </c>
      <c r="M61" s="78">
        <f t="shared" ref="M61" si="9">D61+F61+H61</f>
        <v>11671</v>
      </c>
      <c r="N61" s="78">
        <f t="shared" ref="N61" si="10">E61+G61+I61</f>
        <v>6535</v>
      </c>
    </row>
  </sheetData>
  <mergeCells count="16">
    <mergeCell ref="J3:K3"/>
    <mergeCell ref="B45:C45"/>
    <mergeCell ref="D45:E45"/>
    <mergeCell ref="F45:G45"/>
    <mergeCell ref="H45:I45"/>
    <mergeCell ref="J45:K45"/>
    <mergeCell ref="B24:C24"/>
    <mergeCell ref="D24:E24"/>
    <mergeCell ref="F24:G24"/>
    <mergeCell ref="H24:I24"/>
    <mergeCell ref="J24:K24"/>
    <mergeCell ref="A23:E23"/>
    <mergeCell ref="B3:C3"/>
    <mergeCell ref="D3:E3"/>
    <mergeCell ref="F3:G3"/>
    <mergeCell ref="H3:I3"/>
  </mergeCells>
  <pageMargins left="0.19685039370078741" right="0.70866141732283472" top="0.15748031496062992" bottom="0.15748031496062992" header="0" footer="0"/>
  <pageSetup paperSize="9" orientation="portrait" r:id="rId1"/>
  <ignoredErrors>
    <ignoredError sqref="C19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17"/>
  <sheetViews>
    <sheetView workbookViewId="0">
      <selection activeCell="A13" sqref="A13"/>
    </sheetView>
  </sheetViews>
  <sheetFormatPr defaultRowHeight="12.75" x14ac:dyDescent="0.2"/>
  <cols>
    <col min="1" max="1" width="56.42578125" bestFit="1" customWidth="1"/>
    <col min="2" max="3" width="8.42578125" customWidth="1"/>
    <col min="4" max="4" width="8.28515625" hidden="1" customWidth="1"/>
    <col min="5" max="6" width="8.28515625" customWidth="1"/>
    <col min="7" max="7" width="8.28515625" hidden="1" customWidth="1"/>
    <col min="8" max="9" width="8.28515625" customWidth="1"/>
    <col min="10" max="10" width="8.28515625" hidden="1" customWidth="1"/>
    <col min="11" max="12" width="8.28515625" customWidth="1"/>
    <col min="13" max="13" width="8.28515625" hidden="1" customWidth="1"/>
    <col min="14" max="15" width="6.42578125" style="2" customWidth="1"/>
    <col min="16" max="16" width="10.7109375" hidden="1" customWidth="1"/>
    <col min="17" max="32" width="9.140625" style="44"/>
  </cols>
  <sheetData>
    <row r="1" spans="1:32" s="44" customFormat="1" x14ac:dyDescent="0.2"/>
    <row r="2" spans="1:32" s="44" customFormat="1" x14ac:dyDescent="0.2">
      <c r="A2" s="48" t="s">
        <v>198</v>
      </c>
    </row>
    <row r="3" spans="1:32" ht="36" customHeight="1" x14ac:dyDescent="0.2">
      <c r="A3" s="90" t="s">
        <v>157</v>
      </c>
      <c r="B3" s="146" t="s">
        <v>183</v>
      </c>
      <c r="C3" s="143"/>
      <c r="D3" s="54" t="s">
        <v>158</v>
      </c>
      <c r="E3" s="146" t="s">
        <v>111</v>
      </c>
      <c r="F3" s="143"/>
      <c r="G3" s="54" t="s">
        <v>158</v>
      </c>
      <c r="H3" s="146" t="s">
        <v>137</v>
      </c>
      <c r="I3" s="143"/>
      <c r="J3" s="100" t="s">
        <v>158</v>
      </c>
      <c r="K3" s="146" t="s">
        <v>138</v>
      </c>
      <c r="L3" s="143"/>
      <c r="M3" s="100" t="s">
        <v>158</v>
      </c>
      <c r="N3" s="146" t="s">
        <v>195</v>
      </c>
      <c r="O3" s="143"/>
      <c r="P3" s="111" t="s">
        <v>158</v>
      </c>
      <c r="AD3"/>
      <c r="AE3"/>
      <c r="AF3"/>
    </row>
    <row r="4" spans="1:32" x14ac:dyDescent="0.2">
      <c r="A4" s="90"/>
      <c r="B4" s="55">
        <v>2001</v>
      </c>
      <c r="C4" s="55">
        <v>2011</v>
      </c>
      <c r="D4" s="55"/>
      <c r="E4" s="55">
        <v>2001</v>
      </c>
      <c r="F4" s="55">
        <v>2011</v>
      </c>
      <c r="G4" s="55"/>
      <c r="H4" s="55">
        <v>2001</v>
      </c>
      <c r="I4" s="55">
        <v>2011</v>
      </c>
      <c r="J4" s="55"/>
      <c r="K4" s="55">
        <v>2001</v>
      </c>
      <c r="L4" s="55">
        <v>2011</v>
      </c>
      <c r="M4" s="55"/>
      <c r="N4" s="55">
        <v>2001</v>
      </c>
      <c r="O4" s="54">
        <v>2011</v>
      </c>
      <c r="P4" s="55"/>
      <c r="AD4"/>
      <c r="AE4"/>
      <c r="AF4"/>
    </row>
    <row r="5" spans="1:32" x14ac:dyDescent="0.2">
      <c r="A5" s="92" t="s">
        <v>199</v>
      </c>
      <c r="B5" s="4">
        <v>1</v>
      </c>
      <c r="C5" s="4">
        <v>1</v>
      </c>
      <c r="D5" s="58"/>
      <c r="E5" s="4">
        <v>2801</v>
      </c>
      <c r="F5" s="4">
        <v>2782</v>
      </c>
      <c r="G5" s="58"/>
      <c r="H5" s="84">
        <v>34</v>
      </c>
      <c r="I5" s="4">
        <v>52</v>
      </c>
      <c r="J5" s="58"/>
      <c r="K5" s="99">
        <v>22</v>
      </c>
      <c r="L5" s="4" t="s">
        <v>134</v>
      </c>
      <c r="M5" s="58" t="e">
        <f>L5/K5*100-100</f>
        <v>#VALUE!</v>
      </c>
      <c r="N5" s="4" t="s">
        <v>134</v>
      </c>
      <c r="O5" s="4" t="s">
        <v>134</v>
      </c>
      <c r="P5" s="58" t="e">
        <f>O5/N5*100-100</f>
        <v>#VALUE!</v>
      </c>
      <c r="AD5"/>
      <c r="AE5"/>
      <c r="AF5"/>
    </row>
    <row r="6" spans="1:32" x14ac:dyDescent="0.2">
      <c r="A6" s="94" t="s">
        <v>200</v>
      </c>
      <c r="B6" s="4">
        <v>1</v>
      </c>
      <c r="C6" s="4">
        <v>1</v>
      </c>
      <c r="D6" s="58"/>
      <c r="E6" s="4">
        <v>955</v>
      </c>
      <c r="F6" s="4">
        <v>944</v>
      </c>
      <c r="G6" s="58"/>
      <c r="H6" s="99">
        <v>44</v>
      </c>
      <c r="I6" s="4">
        <v>8</v>
      </c>
      <c r="J6" s="58"/>
      <c r="K6" s="99" t="s">
        <v>134</v>
      </c>
      <c r="L6" s="4" t="s">
        <v>134</v>
      </c>
      <c r="M6" s="58" t="e">
        <f t="shared" ref="M6:M10" si="0">L6/K6*100-100</f>
        <v>#VALUE!</v>
      </c>
      <c r="N6" s="4">
        <v>5</v>
      </c>
      <c r="O6" s="4" t="s">
        <v>134</v>
      </c>
      <c r="P6" s="58" t="e">
        <f t="shared" ref="P6:P11" si="1">O6/N6*100-100</f>
        <v>#VALUE!</v>
      </c>
      <c r="AD6"/>
      <c r="AE6"/>
      <c r="AF6"/>
    </row>
    <row r="7" spans="1:32" x14ac:dyDescent="0.2">
      <c r="A7" s="95" t="s">
        <v>258</v>
      </c>
      <c r="B7" s="4">
        <v>60</v>
      </c>
      <c r="C7" s="4">
        <v>59</v>
      </c>
      <c r="D7" s="58"/>
      <c r="E7" s="4">
        <v>10775</v>
      </c>
      <c r="F7" s="4">
        <v>9316</v>
      </c>
      <c r="G7" s="58"/>
      <c r="H7" s="99">
        <v>534</v>
      </c>
      <c r="I7" s="4">
        <v>206</v>
      </c>
      <c r="J7" s="58"/>
      <c r="K7" s="99">
        <v>36</v>
      </c>
      <c r="L7" s="4">
        <v>12</v>
      </c>
      <c r="M7" s="58">
        <f t="shared" si="0"/>
        <v>-66.666666666666671</v>
      </c>
      <c r="N7" s="4">
        <v>249</v>
      </c>
      <c r="O7" s="4">
        <v>61</v>
      </c>
      <c r="P7" s="58">
        <f t="shared" si="1"/>
        <v>-75.502008032128515</v>
      </c>
      <c r="AD7"/>
      <c r="AE7"/>
      <c r="AF7"/>
    </row>
    <row r="8" spans="1:32" x14ac:dyDescent="0.2">
      <c r="A8" s="95" t="s">
        <v>202</v>
      </c>
      <c r="B8" s="4">
        <v>4</v>
      </c>
      <c r="C8" s="4">
        <v>6</v>
      </c>
      <c r="D8" s="58"/>
      <c r="E8" s="4">
        <v>41</v>
      </c>
      <c r="F8" s="4">
        <v>173</v>
      </c>
      <c r="G8" s="58"/>
      <c r="H8" s="99">
        <v>10</v>
      </c>
      <c r="I8" s="4">
        <v>4</v>
      </c>
      <c r="J8" s="58"/>
      <c r="K8" s="99" t="s">
        <v>134</v>
      </c>
      <c r="L8" s="4">
        <v>2</v>
      </c>
      <c r="M8" s="58"/>
      <c r="N8" s="4" t="s">
        <v>134</v>
      </c>
      <c r="O8" s="4">
        <v>2</v>
      </c>
      <c r="P8" s="58"/>
      <c r="AD8"/>
      <c r="AE8"/>
      <c r="AF8"/>
    </row>
    <row r="9" spans="1:32" x14ac:dyDescent="0.2">
      <c r="A9" s="95" t="s">
        <v>203</v>
      </c>
      <c r="B9" s="4">
        <v>6</v>
      </c>
      <c r="C9" s="4">
        <v>3</v>
      </c>
      <c r="D9" s="58"/>
      <c r="E9" s="4">
        <v>15932</v>
      </c>
      <c r="F9" s="4">
        <v>15088</v>
      </c>
      <c r="G9" s="58"/>
      <c r="H9" s="99">
        <v>597</v>
      </c>
      <c r="I9" s="4">
        <v>1600</v>
      </c>
      <c r="J9" s="58"/>
      <c r="K9" s="99">
        <v>20</v>
      </c>
      <c r="L9" s="4">
        <v>71</v>
      </c>
      <c r="M9" s="58" t="s">
        <v>134</v>
      </c>
      <c r="N9" s="4">
        <v>214</v>
      </c>
      <c r="O9" s="4">
        <v>128</v>
      </c>
      <c r="P9" s="58" t="s">
        <v>134</v>
      </c>
      <c r="AD9"/>
      <c r="AE9"/>
      <c r="AF9"/>
    </row>
    <row r="10" spans="1:32" x14ac:dyDescent="0.2">
      <c r="A10" s="94" t="s">
        <v>204</v>
      </c>
      <c r="B10" s="4">
        <v>90</v>
      </c>
      <c r="C10" s="4">
        <v>40</v>
      </c>
      <c r="D10" s="58"/>
      <c r="E10" s="4">
        <v>9278</v>
      </c>
      <c r="F10" s="4">
        <v>9126</v>
      </c>
      <c r="G10" s="58"/>
      <c r="H10" s="84">
        <v>586</v>
      </c>
      <c r="I10" s="4">
        <v>2369</v>
      </c>
      <c r="J10" s="58"/>
      <c r="K10" s="84">
        <v>27</v>
      </c>
      <c r="L10" s="4">
        <v>38</v>
      </c>
      <c r="M10" s="58">
        <f t="shared" si="0"/>
        <v>40.740740740740733</v>
      </c>
      <c r="N10" s="4">
        <v>150</v>
      </c>
      <c r="O10" s="4">
        <v>124</v>
      </c>
      <c r="P10" s="58">
        <f t="shared" si="1"/>
        <v>-17.333333333333329</v>
      </c>
      <c r="AD10"/>
      <c r="AE10"/>
      <c r="AF10"/>
    </row>
    <row r="11" spans="1:32" s="44" customFormat="1" x14ac:dyDescent="0.2">
      <c r="A11" s="11" t="s">
        <v>7</v>
      </c>
      <c r="B11" s="61">
        <f>SUM(B5:B10)</f>
        <v>162</v>
      </c>
      <c r="C11" s="61">
        <f>SUM(C5:C10)</f>
        <v>110</v>
      </c>
      <c r="D11" s="112">
        <f t="shared" ref="D11" si="2">C11/B11*100-100</f>
        <v>-32.098765432098759</v>
      </c>
      <c r="E11" s="61">
        <f>SUM(E5:E10)</f>
        <v>39782</v>
      </c>
      <c r="F11" s="61">
        <f>SUM(F5:F10)</f>
        <v>37429</v>
      </c>
      <c r="G11" s="112">
        <f t="shared" ref="G11" si="3">F11/E11*100-100</f>
        <v>-5.9147353074254738</v>
      </c>
      <c r="H11" s="61">
        <f>SUM(H5:H10)</f>
        <v>1805</v>
      </c>
      <c r="I11" s="61">
        <f>SUM(I5:I10)</f>
        <v>4239</v>
      </c>
      <c r="J11" s="112">
        <f t="shared" ref="J11" si="4">I11/H11*100-100</f>
        <v>134.84764542936287</v>
      </c>
      <c r="K11" s="61">
        <f>SUM(K5:K10)</f>
        <v>105</v>
      </c>
      <c r="L11" s="61">
        <f>SUM(L5:L10)</f>
        <v>123</v>
      </c>
      <c r="M11" s="61" t="e">
        <f t="shared" ref="M11:O11" si="5">SUM(M5:M10)</f>
        <v>#VALUE!</v>
      </c>
      <c r="N11" s="61">
        <f t="shared" si="5"/>
        <v>618</v>
      </c>
      <c r="O11" s="61">
        <f t="shared" si="5"/>
        <v>315</v>
      </c>
      <c r="P11" s="112">
        <f t="shared" si="1"/>
        <v>-49.029126213592235</v>
      </c>
    </row>
    <row r="12" spans="1:32" s="44" customFormat="1" x14ac:dyDescent="0.2">
      <c r="A12" s="138" t="s">
        <v>259</v>
      </c>
      <c r="B12" s="65"/>
      <c r="C12" s="65"/>
      <c r="D12" s="58"/>
      <c r="E12" s="65"/>
      <c r="F12" s="65"/>
      <c r="G12" s="58"/>
      <c r="H12" s="65"/>
      <c r="I12" s="65"/>
      <c r="J12" s="58"/>
      <c r="K12" s="65"/>
      <c r="L12" s="65"/>
      <c r="M12" s="65"/>
      <c r="N12" s="65"/>
      <c r="O12" s="65"/>
      <c r="P12" s="58"/>
    </row>
    <row r="13" spans="1:32" s="44" customFormat="1" x14ac:dyDescent="0.2">
      <c r="A13" s="9"/>
      <c r="B13" s="65"/>
      <c r="C13" s="65"/>
      <c r="D13" s="58"/>
      <c r="E13" s="65"/>
      <c r="F13" s="65"/>
      <c r="G13" s="58"/>
      <c r="H13" s="65"/>
      <c r="I13" s="65"/>
      <c r="J13" s="58"/>
      <c r="K13" s="65"/>
      <c r="L13" s="65"/>
      <c r="M13" s="65"/>
      <c r="N13" s="65"/>
      <c r="O13" s="65"/>
      <c r="P13" s="58"/>
    </row>
    <row r="14" spans="1:32" s="44" customFormat="1" x14ac:dyDescent="0.2">
      <c r="A14" s="97"/>
      <c r="B14" s="97"/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97"/>
      <c r="P14" s="97"/>
    </row>
    <row r="15" spans="1:32" s="44" customFormat="1" x14ac:dyDescent="0.2">
      <c r="A15" s="48" t="s">
        <v>205</v>
      </c>
      <c r="N15" s="2"/>
      <c r="O15" s="2"/>
    </row>
    <row r="16" spans="1:32" ht="36" customHeight="1" x14ac:dyDescent="0.2">
      <c r="A16" s="90" t="s">
        <v>157</v>
      </c>
      <c r="B16" s="146" t="s">
        <v>183</v>
      </c>
      <c r="C16" s="143"/>
      <c r="D16" s="54" t="s">
        <v>158</v>
      </c>
      <c r="E16" s="146" t="s">
        <v>111</v>
      </c>
      <c r="F16" s="143"/>
      <c r="G16" s="54" t="s">
        <v>158</v>
      </c>
      <c r="H16" s="146" t="s">
        <v>137</v>
      </c>
      <c r="I16" s="143"/>
      <c r="J16" s="100" t="s">
        <v>158</v>
      </c>
      <c r="K16" s="146" t="s">
        <v>138</v>
      </c>
      <c r="L16" s="143"/>
      <c r="M16" s="100" t="s">
        <v>158</v>
      </c>
      <c r="N16" s="146" t="s">
        <v>195</v>
      </c>
      <c r="O16" s="143"/>
      <c r="P16" s="111" t="s">
        <v>158</v>
      </c>
    </row>
    <row r="17" spans="1:16" x14ac:dyDescent="0.2">
      <c r="A17" s="90"/>
      <c r="B17" s="55">
        <v>2001</v>
      </c>
      <c r="C17" s="55">
        <v>2011</v>
      </c>
      <c r="D17" s="55"/>
      <c r="E17" s="55">
        <v>2001</v>
      </c>
      <c r="F17" s="55">
        <v>2011</v>
      </c>
      <c r="G17" s="55"/>
      <c r="H17" s="55">
        <v>2001</v>
      </c>
      <c r="I17" s="55">
        <v>2011</v>
      </c>
      <c r="J17" s="55"/>
      <c r="K17" s="55">
        <v>2001</v>
      </c>
      <c r="L17" s="55">
        <v>2011</v>
      </c>
      <c r="M17" s="55"/>
      <c r="N17" s="55">
        <v>2001</v>
      </c>
      <c r="O17" s="54">
        <v>2011</v>
      </c>
      <c r="P17" s="55"/>
    </row>
    <row r="18" spans="1:16" x14ac:dyDescent="0.2">
      <c r="A18" s="92" t="s">
        <v>199</v>
      </c>
      <c r="B18" s="4">
        <v>1</v>
      </c>
      <c r="C18" s="4">
        <v>1</v>
      </c>
      <c r="D18" s="58">
        <f>C18/B18*100-100</f>
        <v>0</v>
      </c>
      <c r="E18" s="4">
        <v>2801</v>
      </c>
      <c r="F18" s="4">
        <v>2782</v>
      </c>
      <c r="G18" s="58">
        <f>F18/E18*100-100</f>
        <v>-0.67832916815423516</v>
      </c>
      <c r="H18" s="84">
        <v>34</v>
      </c>
      <c r="I18" s="4">
        <v>52</v>
      </c>
      <c r="J18" s="58">
        <f>I18/H18*100-100</f>
        <v>52.941176470588232</v>
      </c>
      <c r="K18" s="99">
        <v>22</v>
      </c>
      <c r="L18" s="4" t="s">
        <v>134</v>
      </c>
      <c r="M18" s="58" t="e">
        <f>L18/K18*100-100</f>
        <v>#VALUE!</v>
      </c>
      <c r="N18" s="4" t="s">
        <v>134</v>
      </c>
      <c r="O18" s="4" t="s">
        <v>134</v>
      </c>
      <c r="P18" s="58" t="e">
        <f>O18/N18*100-100</f>
        <v>#VALUE!</v>
      </c>
    </row>
    <row r="19" spans="1:16" x14ac:dyDescent="0.2">
      <c r="A19" s="94" t="s">
        <v>200</v>
      </c>
      <c r="B19" s="4">
        <v>1</v>
      </c>
      <c r="C19" s="4">
        <v>1</v>
      </c>
      <c r="D19" s="58">
        <f t="shared" ref="D19:D24" si="6">C19/B19*100-100</f>
        <v>0</v>
      </c>
      <c r="E19" s="4">
        <v>955</v>
      </c>
      <c r="F19" s="4">
        <v>944</v>
      </c>
      <c r="G19" s="58">
        <f t="shared" ref="G19:G24" si="7">F19/E19*100-100</f>
        <v>-1.151832460732976</v>
      </c>
      <c r="H19" s="99">
        <v>44</v>
      </c>
      <c r="I19" s="4">
        <v>8</v>
      </c>
      <c r="J19" s="58">
        <f t="shared" ref="J19:J24" si="8">I19/H19*100-100</f>
        <v>-81.818181818181813</v>
      </c>
      <c r="K19" s="99" t="s">
        <v>134</v>
      </c>
      <c r="L19" s="4" t="s">
        <v>134</v>
      </c>
      <c r="M19" s="58" t="e">
        <f t="shared" ref="M19:M20" si="9">L19/K19*100-100</f>
        <v>#VALUE!</v>
      </c>
      <c r="N19" s="4">
        <v>5</v>
      </c>
      <c r="O19" s="4" t="s">
        <v>134</v>
      </c>
      <c r="P19" s="58" t="e">
        <f t="shared" ref="P19:P20" si="10">O19/N19*100-100</f>
        <v>#VALUE!</v>
      </c>
    </row>
    <row r="20" spans="1:16" x14ac:dyDescent="0.2">
      <c r="A20" s="95" t="s">
        <v>201</v>
      </c>
      <c r="B20" s="4">
        <v>1</v>
      </c>
      <c r="C20" s="4">
        <v>1</v>
      </c>
      <c r="D20" s="58">
        <f t="shared" si="6"/>
        <v>0</v>
      </c>
      <c r="E20" s="4">
        <v>5740</v>
      </c>
      <c r="F20" s="4">
        <v>5025</v>
      </c>
      <c r="G20" s="58">
        <f t="shared" si="7"/>
        <v>-12.456445993031366</v>
      </c>
      <c r="H20" s="99">
        <v>182</v>
      </c>
      <c r="I20" s="4">
        <v>12</v>
      </c>
      <c r="J20" s="58">
        <f t="shared" si="8"/>
        <v>-93.406593406593402</v>
      </c>
      <c r="K20" s="99" t="s">
        <v>134</v>
      </c>
      <c r="L20" s="4" t="s">
        <v>134</v>
      </c>
      <c r="M20" s="58" t="e">
        <f t="shared" si="9"/>
        <v>#VALUE!</v>
      </c>
      <c r="N20" s="4">
        <v>1</v>
      </c>
      <c r="O20" s="4" t="s">
        <v>134</v>
      </c>
      <c r="P20" s="58" t="e">
        <f t="shared" si="10"/>
        <v>#VALUE!</v>
      </c>
    </row>
    <row r="21" spans="1:16" x14ac:dyDescent="0.2">
      <c r="A21" s="95" t="s">
        <v>202</v>
      </c>
      <c r="B21" s="4" t="s">
        <v>134</v>
      </c>
      <c r="C21" s="4" t="s">
        <v>134</v>
      </c>
      <c r="D21" s="58"/>
      <c r="E21" s="4" t="s">
        <v>134</v>
      </c>
      <c r="F21" s="4" t="s">
        <v>134</v>
      </c>
      <c r="G21" s="58"/>
      <c r="H21" s="99" t="s">
        <v>134</v>
      </c>
      <c r="I21" s="4" t="s">
        <v>134</v>
      </c>
      <c r="J21" s="58"/>
      <c r="K21" s="99" t="s">
        <v>134</v>
      </c>
      <c r="L21" s="4" t="s">
        <v>134</v>
      </c>
      <c r="M21" s="58"/>
      <c r="N21" s="4" t="s">
        <v>134</v>
      </c>
      <c r="O21" s="4" t="s">
        <v>134</v>
      </c>
      <c r="P21" s="58"/>
    </row>
    <row r="22" spans="1:16" x14ac:dyDescent="0.2">
      <c r="A22" s="95" t="s">
        <v>203</v>
      </c>
      <c r="B22" s="4">
        <v>3</v>
      </c>
      <c r="C22" s="4">
        <v>2</v>
      </c>
      <c r="D22" s="58">
        <f t="shared" si="6"/>
        <v>-33.333333333333343</v>
      </c>
      <c r="E22" s="4">
        <v>10982</v>
      </c>
      <c r="F22" s="4">
        <v>13329</v>
      </c>
      <c r="G22" s="58">
        <f t="shared" si="7"/>
        <v>21.371334911673642</v>
      </c>
      <c r="H22" s="99">
        <v>228</v>
      </c>
      <c r="I22" s="4">
        <v>1552</v>
      </c>
      <c r="J22" s="58">
        <f t="shared" si="8"/>
        <v>580.70175438596493</v>
      </c>
      <c r="K22" s="99">
        <v>5</v>
      </c>
      <c r="L22" s="4">
        <v>71</v>
      </c>
      <c r="M22" s="58" t="s">
        <v>134</v>
      </c>
      <c r="N22" s="4">
        <v>194</v>
      </c>
      <c r="O22" s="4">
        <v>128</v>
      </c>
      <c r="P22" s="58" t="s">
        <v>134</v>
      </c>
    </row>
    <row r="23" spans="1:16" x14ac:dyDescent="0.2">
      <c r="A23" s="94" t="s">
        <v>204</v>
      </c>
      <c r="B23" s="4">
        <v>53</v>
      </c>
      <c r="C23" s="4">
        <v>34</v>
      </c>
      <c r="D23" s="58">
        <f t="shared" si="6"/>
        <v>-35.84905660377359</v>
      </c>
      <c r="E23" s="4">
        <v>8496</v>
      </c>
      <c r="F23" s="4">
        <v>9078</v>
      </c>
      <c r="G23" s="58">
        <f t="shared" si="7"/>
        <v>6.8502824858757094</v>
      </c>
      <c r="H23" s="84">
        <v>508</v>
      </c>
      <c r="I23" s="4">
        <v>2365</v>
      </c>
      <c r="J23" s="58">
        <f t="shared" si="8"/>
        <v>365.55118110236219</v>
      </c>
      <c r="K23" s="84">
        <v>24</v>
      </c>
      <c r="L23" s="4">
        <v>38</v>
      </c>
      <c r="M23" s="58">
        <f t="shared" ref="M23" si="11">L23/K23*100-100</f>
        <v>58.333333333333314</v>
      </c>
      <c r="N23" s="4">
        <v>58</v>
      </c>
      <c r="O23" s="4">
        <v>120</v>
      </c>
      <c r="P23" s="58">
        <f t="shared" ref="P23:P24" si="12">O23/N23*100-100</f>
        <v>106.89655172413794</v>
      </c>
    </row>
    <row r="24" spans="1:16" s="44" customFormat="1" x14ac:dyDescent="0.2">
      <c r="A24" s="11" t="s">
        <v>7</v>
      </c>
      <c r="B24" s="61">
        <f>SUM(B18:B23)</f>
        <v>59</v>
      </c>
      <c r="C24" s="61">
        <f>SUM(C18:C23)</f>
        <v>39</v>
      </c>
      <c r="D24" s="112">
        <f t="shared" si="6"/>
        <v>-33.898305084745758</v>
      </c>
      <c r="E24" s="61">
        <f>SUM(E18:E23)</f>
        <v>28974</v>
      </c>
      <c r="F24" s="61">
        <f>SUM(F18:F23)</f>
        <v>31158</v>
      </c>
      <c r="G24" s="112">
        <f t="shared" si="7"/>
        <v>7.5377925036239475</v>
      </c>
      <c r="H24" s="61">
        <f>SUM(H18:H23)</f>
        <v>996</v>
      </c>
      <c r="I24" s="61">
        <f>SUM(I18:I23)</f>
        <v>3989</v>
      </c>
      <c r="J24" s="112">
        <f t="shared" si="8"/>
        <v>300.50200803212846</v>
      </c>
      <c r="K24" s="61">
        <f>SUM(K18:K23)</f>
        <v>51</v>
      </c>
      <c r="L24" s="61">
        <f>SUM(L18:L23)</f>
        <v>109</v>
      </c>
      <c r="M24" s="61" t="e">
        <f t="shared" ref="M24:O24" si="13">SUM(M18:M23)</f>
        <v>#VALUE!</v>
      </c>
      <c r="N24" s="61">
        <f t="shared" si="13"/>
        <v>258</v>
      </c>
      <c r="O24" s="61">
        <f t="shared" si="13"/>
        <v>248</v>
      </c>
      <c r="P24" s="112">
        <f t="shared" si="12"/>
        <v>-3.8759689922480618</v>
      </c>
    </row>
    <row r="25" spans="1:16" s="44" customFormat="1" x14ac:dyDescent="0.2">
      <c r="A25" s="9"/>
      <c r="B25" s="65"/>
      <c r="C25" s="65"/>
      <c r="D25" s="58"/>
      <c r="E25" s="65"/>
      <c r="F25" s="65"/>
      <c r="G25" s="58"/>
      <c r="H25" s="65"/>
      <c r="I25" s="65"/>
      <c r="J25" s="58"/>
      <c r="K25" s="65"/>
      <c r="L25" s="65"/>
      <c r="M25" s="65"/>
      <c r="N25" s="65"/>
      <c r="O25" s="65"/>
      <c r="P25" s="58"/>
    </row>
    <row r="26" spans="1:16" s="44" customFormat="1" x14ac:dyDescent="0.2">
      <c r="A26" s="9"/>
      <c r="B26" s="65"/>
      <c r="C26" s="65"/>
      <c r="D26" s="58"/>
      <c r="E26" s="65"/>
      <c r="F26" s="65"/>
      <c r="G26" s="58"/>
      <c r="H26" s="65"/>
      <c r="I26" s="65"/>
      <c r="J26" s="58"/>
      <c r="K26" s="65"/>
      <c r="L26" s="65"/>
      <c r="M26" s="65"/>
      <c r="N26" s="65"/>
      <c r="O26" s="65"/>
      <c r="P26" s="58"/>
    </row>
    <row r="27" spans="1:16" s="44" customFormat="1" x14ac:dyDescent="0.2">
      <c r="N27" s="2"/>
      <c r="O27" s="2"/>
    </row>
    <row r="28" spans="1:16" s="44" customFormat="1" x14ac:dyDescent="0.2">
      <c r="A28" s="48" t="s">
        <v>206</v>
      </c>
      <c r="N28" s="2"/>
      <c r="O28" s="2"/>
    </row>
    <row r="29" spans="1:16" ht="36" customHeight="1" x14ac:dyDescent="0.2">
      <c r="A29" s="90" t="s">
        <v>157</v>
      </c>
      <c r="B29" s="146" t="s">
        <v>183</v>
      </c>
      <c r="C29" s="143"/>
      <c r="D29" s="54" t="s">
        <v>158</v>
      </c>
      <c r="E29" s="146" t="s">
        <v>111</v>
      </c>
      <c r="F29" s="143"/>
      <c r="G29" s="54" t="s">
        <v>158</v>
      </c>
      <c r="H29" s="146" t="s">
        <v>137</v>
      </c>
      <c r="I29" s="143"/>
      <c r="J29" s="100" t="s">
        <v>158</v>
      </c>
      <c r="K29" s="146" t="s">
        <v>138</v>
      </c>
      <c r="L29" s="143"/>
      <c r="M29" s="100" t="s">
        <v>158</v>
      </c>
      <c r="N29" s="146" t="s">
        <v>195</v>
      </c>
      <c r="O29" s="143"/>
      <c r="P29" s="111" t="s">
        <v>158</v>
      </c>
    </row>
    <row r="30" spans="1:16" x14ac:dyDescent="0.2">
      <c r="A30" s="90"/>
      <c r="B30" s="55">
        <v>2001</v>
      </c>
      <c r="C30" s="55">
        <v>2011</v>
      </c>
      <c r="D30" s="55"/>
      <c r="E30" s="55">
        <v>2001</v>
      </c>
      <c r="F30" s="55">
        <v>2011</v>
      </c>
      <c r="G30" s="55"/>
      <c r="H30" s="55">
        <v>2001</v>
      </c>
      <c r="I30" s="55">
        <v>2011</v>
      </c>
      <c r="J30" s="55"/>
      <c r="K30" s="55">
        <v>2001</v>
      </c>
      <c r="L30" s="55">
        <v>2011</v>
      </c>
      <c r="M30" s="55"/>
      <c r="N30" s="55">
        <v>2001</v>
      </c>
      <c r="O30" s="54">
        <v>2011</v>
      </c>
      <c r="P30" s="55"/>
    </row>
    <row r="31" spans="1:16" x14ac:dyDescent="0.2">
      <c r="A31" s="92" t="s">
        <v>199</v>
      </c>
      <c r="B31" s="4">
        <f t="shared" ref="B31:P34" si="14">B5-B18</f>
        <v>0</v>
      </c>
      <c r="C31" s="4">
        <f t="shared" si="14"/>
        <v>0</v>
      </c>
      <c r="D31" s="4">
        <f t="shared" si="14"/>
        <v>0</v>
      </c>
      <c r="E31" s="4">
        <f t="shared" si="14"/>
        <v>0</v>
      </c>
      <c r="F31" s="4">
        <f t="shared" si="14"/>
        <v>0</v>
      </c>
      <c r="G31" s="4">
        <f t="shared" si="14"/>
        <v>0.67832916815423516</v>
      </c>
      <c r="H31" s="4">
        <f t="shared" si="14"/>
        <v>0</v>
      </c>
      <c r="I31" s="4">
        <f t="shared" si="14"/>
        <v>0</v>
      </c>
      <c r="J31" s="4">
        <f t="shared" si="14"/>
        <v>-52.941176470588232</v>
      </c>
      <c r="K31" s="4">
        <f t="shared" si="14"/>
        <v>0</v>
      </c>
      <c r="L31" s="4" t="s">
        <v>134</v>
      </c>
      <c r="M31" s="4" t="e">
        <f t="shared" si="14"/>
        <v>#VALUE!</v>
      </c>
      <c r="N31" s="4" t="s">
        <v>134</v>
      </c>
      <c r="O31" s="4" t="s">
        <v>134</v>
      </c>
      <c r="P31" s="4" t="e">
        <f t="shared" si="14"/>
        <v>#VALUE!</v>
      </c>
    </row>
    <row r="32" spans="1:16" x14ac:dyDescent="0.2">
      <c r="A32" s="94" t="s">
        <v>200</v>
      </c>
      <c r="B32" s="4">
        <f t="shared" si="14"/>
        <v>0</v>
      </c>
      <c r="C32" s="4">
        <f t="shared" si="14"/>
        <v>0</v>
      </c>
      <c r="D32" s="4">
        <f t="shared" si="14"/>
        <v>0</v>
      </c>
      <c r="E32" s="4">
        <f t="shared" si="14"/>
        <v>0</v>
      </c>
      <c r="F32" s="4">
        <f t="shared" si="14"/>
        <v>0</v>
      </c>
      <c r="G32" s="4">
        <f t="shared" si="14"/>
        <v>1.151832460732976</v>
      </c>
      <c r="H32" s="4">
        <f t="shared" si="14"/>
        <v>0</v>
      </c>
      <c r="I32" s="4">
        <f t="shared" si="14"/>
        <v>0</v>
      </c>
      <c r="J32" s="4">
        <f t="shared" si="14"/>
        <v>81.818181818181813</v>
      </c>
      <c r="K32" s="4" t="s">
        <v>134</v>
      </c>
      <c r="L32" s="4" t="s">
        <v>134</v>
      </c>
      <c r="M32" s="4" t="e">
        <f t="shared" si="14"/>
        <v>#VALUE!</v>
      </c>
      <c r="N32" s="4">
        <f t="shared" si="14"/>
        <v>0</v>
      </c>
      <c r="O32" s="4" t="s">
        <v>134</v>
      </c>
      <c r="P32" s="4" t="e">
        <f t="shared" si="14"/>
        <v>#VALUE!</v>
      </c>
    </row>
    <row r="33" spans="1:16" x14ac:dyDescent="0.2">
      <c r="A33" s="95" t="s">
        <v>201</v>
      </c>
      <c r="B33" s="4">
        <f t="shared" si="14"/>
        <v>59</v>
      </c>
      <c r="C33" s="4">
        <f t="shared" si="14"/>
        <v>58</v>
      </c>
      <c r="D33" s="4">
        <f t="shared" si="14"/>
        <v>0</v>
      </c>
      <c r="E33" s="4">
        <f t="shared" si="14"/>
        <v>5035</v>
      </c>
      <c r="F33" s="4">
        <f t="shared" si="14"/>
        <v>4291</v>
      </c>
      <c r="G33" s="4">
        <f t="shared" si="14"/>
        <v>12.456445993031366</v>
      </c>
      <c r="H33" s="4">
        <f t="shared" si="14"/>
        <v>352</v>
      </c>
      <c r="I33" s="4">
        <f t="shared" si="14"/>
        <v>194</v>
      </c>
      <c r="J33" s="4">
        <f t="shared" si="14"/>
        <v>93.406593406593402</v>
      </c>
      <c r="K33" s="4">
        <v>36</v>
      </c>
      <c r="L33" s="4">
        <v>12</v>
      </c>
      <c r="M33" s="4" t="e">
        <f t="shared" si="14"/>
        <v>#VALUE!</v>
      </c>
      <c r="N33" s="4">
        <f t="shared" si="14"/>
        <v>248</v>
      </c>
      <c r="O33" s="4">
        <v>61</v>
      </c>
      <c r="P33" s="4" t="e">
        <f t="shared" si="14"/>
        <v>#VALUE!</v>
      </c>
    </row>
    <row r="34" spans="1:16" x14ac:dyDescent="0.2">
      <c r="A34" s="95" t="s">
        <v>202</v>
      </c>
      <c r="B34" s="4">
        <v>4</v>
      </c>
      <c r="C34" s="4">
        <v>6</v>
      </c>
      <c r="D34" s="58"/>
      <c r="E34" s="4">
        <v>41</v>
      </c>
      <c r="F34" s="4">
        <v>173</v>
      </c>
      <c r="G34" s="58"/>
      <c r="H34" s="99">
        <v>10</v>
      </c>
      <c r="I34" s="4">
        <v>4</v>
      </c>
      <c r="J34" s="58"/>
      <c r="K34" s="99" t="s">
        <v>134</v>
      </c>
      <c r="L34" s="4">
        <v>2</v>
      </c>
      <c r="M34" s="58"/>
      <c r="N34" s="4" t="s">
        <v>134</v>
      </c>
      <c r="O34" s="4">
        <v>2</v>
      </c>
      <c r="P34" s="4">
        <f t="shared" si="14"/>
        <v>0</v>
      </c>
    </row>
    <row r="35" spans="1:16" x14ac:dyDescent="0.2">
      <c r="A35" s="95" t="s">
        <v>203</v>
      </c>
      <c r="B35" s="4">
        <f t="shared" ref="B35:P36" si="15">B9-B22</f>
        <v>3</v>
      </c>
      <c r="C35" s="4">
        <f t="shared" si="15"/>
        <v>1</v>
      </c>
      <c r="D35" s="4">
        <f t="shared" si="15"/>
        <v>33.333333333333343</v>
      </c>
      <c r="E35" s="4">
        <f t="shared" si="15"/>
        <v>4950</v>
      </c>
      <c r="F35" s="4">
        <f t="shared" si="15"/>
        <v>1759</v>
      </c>
      <c r="G35" s="4">
        <f t="shared" si="15"/>
        <v>-21.371334911673642</v>
      </c>
      <c r="H35" s="4">
        <f t="shared" si="15"/>
        <v>369</v>
      </c>
      <c r="I35" s="4">
        <f t="shared" si="15"/>
        <v>48</v>
      </c>
      <c r="J35" s="4">
        <f t="shared" si="15"/>
        <v>-580.70175438596493</v>
      </c>
      <c r="K35" s="4">
        <f t="shared" si="15"/>
        <v>15</v>
      </c>
      <c r="L35" s="4">
        <f t="shared" si="15"/>
        <v>0</v>
      </c>
      <c r="M35" s="4" t="e">
        <f t="shared" si="15"/>
        <v>#VALUE!</v>
      </c>
      <c r="N35" s="4">
        <f t="shared" si="15"/>
        <v>20</v>
      </c>
      <c r="O35" s="4">
        <f t="shared" si="15"/>
        <v>0</v>
      </c>
      <c r="P35" s="4" t="e">
        <f t="shared" si="15"/>
        <v>#VALUE!</v>
      </c>
    </row>
    <row r="36" spans="1:16" x14ac:dyDescent="0.2">
      <c r="A36" s="94" t="s">
        <v>204</v>
      </c>
      <c r="B36" s="4">
        <f t="shared" si="15"/>
        <v>37</v>
      </c>
      <c r="C36" s="4">
        <f t="shared" si="15"/>
        <v>6</v>
      </c>
      <c r="D36" s="4">
        <f t="shared" si="15"/>
        <v>35.84905660377359</v>
      </c>
      <c r="E36" s="4">
        <f t="shared" si="15"/>
        <v>782</v>
      </c>
      <c r="F36" s="4">
        <f t="shared" si="15"/>
        <v>48</v>
      </c>
      <c r="G36" s="4">
        <f t="shared" si="15"/>
        <v>-6.8502824858757094</v>
      </c>
      <c r="H36" s="4">
        <f t="shared" si="15"/>
        <v>78</v>
      </c>
      <c r="I36" s="4">
        <f t="shared" si="15"/>
        <v>4</v>
      </c>
      <c r="J36" s="4">
        <f t="shared" si="15"/>
        <v>-365.55118110236219</v>
      </c>
      <c r="K36" s="4">
        <f t="shared" si="15"/>
        <v>3</v>
      </c>
      <c r="L36" s="4">
        <f t="shared" si="15"/>
        <v>0</v>
      </c>
      <c r="M36" s="4">
        <f t="shared" si="15"/>
        <v>-17.592592592592581</v>
      </c>
      <c r="N36" s="4">
        <f t="shared" si="15"/>
        <v>92</v>
      </c>
      <c r="O36" s="4">
        <f t="shared" si="15"/>
        <v>4</v>
      </c>
      <c r="P36" s="4">
        <f t="shared" si="15"/>
        <v>-124.22988505747126</v>
      </c>
    </row>
    <row r="37" spans="1:16" s="44" customFormat="1" x14ac:dyDescent="0.2">
      <c r="A37" s="11" t="s">
        <v>7</v>
      </c>
      <c r="B37" s="61">
        <f>SUM(B31:B36)</f>
        <v>103</v>
      </c>
      <c r="C37" s="61">
        <f t="shared" ref="C37:O37" si="16">SUM(C31:C36)</f>
        <v>71</v>
      </c>
      <c r="D37" s="61">
        <f t="shared" si="16"/>
        <v>69.182389937106933</v>
      </c>
      <c r="E37" s="61">
        <f>SUM(E31:E36)</f>
        <v>10808</v>
      </c>
      <c r="F37" s="61">
        <f t="shared" si="16"/>
        <v>6271</v>
      </c>
      <c r="G37" s="61">
        <f t="shared" si="16"/>
        <v>-13.935009775630775</v>
      </c>
      <c r="H37" s="61">
        <f t="shared" si="16"/>
        <v>809</v>
      </c>
      <c r="I37" s="61">
        <f t="shared" si="16"/>
        <v>250</v>
      </c>
      <c r="J37" s="61">
        <f t="shared" si="16"/>
        <v>-823.96933673414014</v>
      </c>
      <c r="K37" s="61">
        <f t="shared" si="16"/>
        <v>54</v>
      </c>
      <c r="L37" s="61">
        <f t="shared" si="16"/>
        <v>14</v>
      </c>
      <c r="M37" s="61" t="e">
        <f t="shared" si="16"/>
        <v>#VALUE!</v>
      </c>
      <c r="N37" s="61">
        <f t="shared" si="16"/>
        <v>360</v>
      </c>
      <c r="O37" s="61">
        <f t="shared" si="16"/>
        <v>67</v>
      </c>
      <c r="P37" s="112">
        <f t="shared" ref="P37" si="17">O37/N37*100-100</f>
        <v>-81.388888888888886</v>
      </c>
    </row>
    <row r="38" spans="1:16" s="44" customFormat="1" x14ac:dyDescent="0.2">
      <c r="N38" s="2"/>
      <c r="O38" s="2"/>
    </row>
    <row r="39" spans="1:16" s="44" customFormat="1" x14ac:dyDescent="0.2">
      <c r="B39" s="113"/>
      <c r="C39" s="113"/>
      <c r="D39" s="113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</row>
    <row r="40" spans="1:16" s="44" customFormat="1" x14ac:dyDescent="0.2">
      <c r="N40" s="2"/>
      <c r="O40" s="2"/>
    </row>
    <row r="41" spans="1:16" s="44" customFormat="1" x14ac:dyDescent="0.2">
      <c r="N41" s="2"/>
      <c r="O41" s="2"/>
    </row>
    <row r="42" spans="1:16" s="44" customFormat="1" x14ac:dyDescent="0.2">
      <c r="N42" s="2"/>
      <c r="O42" s="2"/>
    </row>
    <row r="43" spans="1:16" s="44" customFormat="1" x14ac:dyDescent="0.2">
      <c r="N43" s="2"/>
      <c r="O43" s="2"/>
    </row>
    <row r="44" spans="1:16" s="44" customFormat="1" x14ac:dyDescent="0.2">
      <c r="N44" s="2"/>
      <c r="O44" s="2"/>
    </row>
    <row r="45" spans="1:16" s="44" customFormat="1" x14ac:dyDescent="0.2">
      <c r="N45" s="2"/>
      <c r="O45" s="2"/>
    </row>
    <row r="46" spans="1:16" s="44" customFormat="1" x14ac:dyDescent="0.2">
      <c r="N46" s="2"/>
      <c r="O46" s="2"/>
    </row>
    <row r="47" spans="1:16" s="44" customFormat="1" x14ac:dyDescent="0.2">
      <c r="N47" s="2"/>
      <c r="O47" s="2"/>
    </row>
    <row r="48" spans="1:16" s="44" customFormat="1" x14ac:dyDescent="0.2">
      <c r="N48" s="2"/>
      <c r="O48" s="2"/>
    </row>
    <row r="49" spans="14:15" s="44" customFormat="1" x14ac:dyDescent="0.2">
      <c r="N49" s="2"/>
      <c r="O49" s="2"/>
    </row>
    <row r="50" spans="14:15" s="44" customFormat="1" x14ac:dyDescent="0.2">
      <c r="N50" s="2"/>
      <c r="O50" s="2"/>
    </row>
    <row r="51" spans="14:15" s="44" customFormat="1" x14ac:dyDescent="0.2">
      <c r="N51" s="2"/>
      <c r="O51" s="2"/>
    </row>
    <row r="52" spans="14:15" s="44" customFormat="1" x14ac:dyDescent="0.2">
      <c r="N52" s="2"/>
      <c r="O52" s="2"/>
    </row>
    <row r="53" spans="14:15" s="44" customFormat="1" x14ac:dyDescent="0.2">
      <c r="N53" s="2"/>
      <c r="O53" s="2"/>
    </row>
    <row r="54" spans="14:15" s="44" customFormat="1" x14ac:dyDescent="0.2">
      <c r="N54" s="2"/>
      <c r="O54" s="2"/>
    </row>
    <row r="55" spans="14:15" s="44" customFormat="1" x14ac:dyDescent="0.2">
      <c r="N55" s="2"/>
      <c r="O55" s="2"/>
    </row>
    <row r="56" spans="14:15" s="44" customFormat="1" x14ac:dyDescent="0.2">
      <c r="N56" s="2"/>
      <c r="O56" s="2"/>
    </row>
    <row r="57" spans="14:15" s="44" customFormat="1" x14ac:dyDescent="0.2">
      <c r="N57" s="2"/>
      <c r="O57" s="2"/>
    </row>
    <row r="58" spans="14:15" s="44" customFormat="1" x14ac:dyDescent="0.2">
      <c r="N58" s="2"/>
      <c r="O58" s="2"/>
    </row>
    <row r="59" spans="14:15" s="44" customFormat="1" x14ac:dyDescent="0.2">
      <c r="N59" s="2"/>
      <c r="O59" s="2"/>
    </row>
    <row r="60" spans="14:15" s="44" customFormat="1" x14ac:dyDescent="0.2">
      <c r="N60" s="2"/>
      <c r="O60" s="2"/>
    </row>
    <row r="61" spans="14:15" s="44" customFormat="1" x14ac:dyDescent="0.2">
      <c r="N61" s="2"/>
      <c r="O61" s="2"/>
    </row>
    <row r="62" spans="14:15" s="44" customFormat="1" x14ac:dyDescent="0.2">
      <c r="N62" s="2"/>
      <c r="O62" s="2"/>
    </row>
    <row r="63" spans="14:15" s="44" customFormat="1" x14ac:dyDescent="0.2">
      <c r="N63" s="2"/>
      <c r="O63" s="2"/>
    </row>
    <row r="64" spans="14:15" s="44" customFormat="1" x14ac:dyDescent="0.2">
      <c r="N64" s="2"/>
      <c r="O64" s="2"/>
    </row>
    <row r="65" spans="14:15" s="44" customFormat="1" x14ac:dyDescent="0.2">
      <c r="N65" s="2"/>
      <c r="O65" s="2"/>
    </row>
    <row r="66" spans="14:15" s="44" customFormat="1" x14ac:dyDescent="0.2">
      <c r="N66" s="2"/>
      <c r="O66" s="2"/>
    </row>
    <row r="67" spans="14:15" s="44" customFormat="1" x14ac:dyDescent="0.2">
      <c r="N67" s="2"/>
      <c r="O67" s="2"/>
    </row>
    <row r="68" spans="14:15" s="44" customFormat="1" x14ac:dyDescent="0.2">
      <c r="N68" s="2"/>
      <c r="O68" s="2"/>
    </row>
    <row r="69" spans="14:15" s="44" customFormat="1" x14ac:dyDescent="0.2">
      <c r="N69" s="2"/>
      <c r="O69" s="2"/>
    </row>
    <row r="70" spans="14:15" s="44" customFormat="1" x14ac:dyDescent="0.2">
      <c r="N70" s="2"/>
      <c r="O70" s="2"/>
    </row>
    <row r="71" spans="14:15" s="44" customFormat="1" x14ac:dyDescent="0.2">
      <c r="N71" s="2"/>
      <c r="O71" s="2"/>
    </row>
    <row r="72" spans="14:15" s="44" customFormat="1" x14ac:dyDescent="0.2">
      <c r="N72" s="2"/>
      <c r="O72" s="2"/>
    </row>
    <row r="73" spans="14:15" s="44" customFormat="1" x14ac:dyDescent="0.2">
      <c r="N73" s="2"/>
      <c r="O73" s="2"/>
    </row>
    <row r="74" spans="14:15" s="44" customFormat="1" x14ac:dyDescent="0.2">
      <c r="N74" s="2"/>
      <c r="O74" s="2"/>
    </row>
    <row r="75" spans="14:15" s="44" customFormat="1" x14ac:dyDescent="0.2">
      <c r="N75" s="2"/>
      <c r="O75" s="2"/>
    </row>
    <row r="76" spans="14:15" s="44" customFormat="1" x14ac:dyDescent="0.2">
      <c r="N76" s="2"/>
      <c r="O76" s="2"/>
    </row>
    <row r="77" spans="14:15" s="44" customFormat="1" x14ac:dyDescent="0.2">
      <c r="N77" s="2"/>
      <c r="O77" s="2"/>
    </row>
    <row r="78" spans="14:15" s="44" customFormat="1" x14ac:dyDescent="0.2">
      <c r="N78" s="2"/>
      <c r="O78" s="2"/>
    </row>
    <row r="79" spans="14:15" s="44" customFormat="1" x14ac:dyDescent="0.2">
      <c r="N79" s="2"/>
      <c r="O79" s="2"/>
    </row>
    <row r="80" spans="14:15" s="44" customFormat="1" x14ac:dyDescent="0.2">
      <c r="N80" s="2"/>
      <c r="O80" s="2"/>
    </row>
    <row r="81" spans="14:15" s="44" customFormat="1" x14ac:dyDescent="0.2">
      <c r="N81" s="2"/>
      <c r="O81" s="2"/>
    </row>
    <row r="82" spans="14:15" s="44" customFormat="1" x14ac:dyDescent="0.2">
      <c r="N82" s="2"/>
      <c r="O82" s="2"/>
    </row>
    <row r="83" spans="14:15" s="44" customFormat="1" x14ac:dyDescent="0.2">
      <c r="N83" s="2"/>
      <c r="O83" s="2"/>
    </row>
    <row r="84" spans="14:15" s="44" customFormat="1" x14ac:dyDescent="0.2">
      <c r="N84" s="2"/>
      <c r="O84" s="2"/>
    </row>
    <row r="85" spans="14:15" s="44" customFormat="1" x14ac:dyDescent="0.2">
      <c r="N85" s="2"/>
      <c r="O85" s="2"/>
    </row>
    <row r="86" spans="14:15" s="44" customFormat="1" x14ac:dyDescent="0.2">
      <c r="N86" s="2"/>
      <c r="O86" s="2"/>
    </row>
    <row r="87" spans="14:15" s="44" customFormat="1" x14ac:dyDescent="0.2">
      <c r="N87" s="2"/>
      <c r="O87" s="2"/>
    </row>
    <row r="88" spans="14:15" s="44" customFormat="1" x14ac:dyDescent="0.2">
      <c r="N88" s="2"/>
      <c r="O88" s="2"/>
    </row>
    <row r="89" spans="14:15" s="44" customFormat="1" x14ac:dyDescent="0.2">
      <c r="N89" s="2"/>
      <c r="O89" s="2"/>
    </row>
    <row r="90" spans="14:15" s="44" customFormat="1" x14ac:dyDescent="0.2">
      <c r="N90" s="2"/>
      <c r="O90" s="2"/>
    </row>
    <row r="91" spans="14:15" s="44" customFormat="1" x14ac:dyDescent="0.2">
      <c r="N91" s="2"/>
      <c r="O91" s="2"/>
    </row>
    <row r="92" spans="14:15" s="44" customFormat="1" x14ac:dyDescent="0.2">
      <c r="N92" s="2"/>
      <c r="O92" s="2"/>
    </row>
    <row r="93" spans="14:15" s="44" customFormat="1" x14ac:dyDescent="0.2">
      <c r="N93" s="2"/>
      <c r="O93" s="2"/>
    </row>
    <row r="94" spans="14:15" s="44" customFormat="1" x14ac:dyDescent="0.2">
      <c r="N94" s="2"/>
      <c r="O94" s="2"/>
    </row>
    <row r="95" spans="14:15" s="44" customFormat="1" x14ac:dyDescent="0.2">
      <c r="N95" s="2"/>
      <c r="O95" s="2"/>
    </row>
    <row r="96" spans="14:15" s="44" customFormat="1" x14ac:dyDescent="0.2">
      <c r="N96" s="2"/>
      <c r="O96" s="2"/>
    </row>
    <row r="97" spans="14:15" s="44" customFormat="1" x14ac:dyDescent="0.2">
      <c r="N97" s="2"/>
      <c r="O97" s="2"/>
    </row>
    <row r="98" spans="14:15" s="44" customFormat="1" x14ac:dyDescent="0.2">
      <c r="N98" s="2"/>
      <c r="O98" s="2"/>
    </row>
    <row r="99" spans="14:15" s="44" customFormat="1" x14ac:dyDescent="0.2">
      <c r="N99" s="2"/>
      <c r="O99" s="2"/>
    </row>
    <row r="100" spans="14:15" s="44" customFormat="1" x14ac:dyDescent="0.2">
      <c r="N100" s="2"/>
      <c r="O100" s="2"/>
    </row>
    <row r="101" spans="14:15" s="44" customFormat="1" x14ac:dyDescent="0.2">
      <c r="N101" s="2"/>
      <c r="O101" s="2"/>
    </row>
    <row r="102" spans="14:15" s="44" customFormat="1" x14ac:dyDescent="0.2">
      <c r="N102" s="2"/>
      <c r="O102" s="2"/>
    </row>
    <row r="103" spans="14:15" s="44" customFormat="1" x14ac:dyDescent="0.2">
      <c r="N103" s="2"/>
      <c r="O103" s="2"/>
    </row>
    <row r="104" spans="14:15" s="44" customFormat="1" x14ac:dyDescent="0.2">
      <c r="N104" s="2"/>
      <c r="O104" s="2"/>
    </row>
    <row r="105" spans="14:15" s="44" customFormat="1" x14ac:dyDescent="0.2">
      <c r="N105" s="2"/>
      <c r="O105" s="2"/>
    </row>
    <row r="106" spans="14:15" s="44" customFormat="1" x14ac:dyDescent="0.2">
      <c r="N106" s="2"/>
      <c r="O106" s="2"/>
    </row>
    <row r="107" spans="14:15" s="44" customFormat="1" x14ac:dyDescent="0.2">
      <c r="N107" s="2"/>
      <c r="O107" s="2"/>
    </row>
    <row r="108" spans="14:15" s="44" customFormat="1" x14ac:dyDescent="0.2">
      <c r="N108" s="2"/>
      <c r="O108" s="2"/>
    </row>
    <row r="109" spans="14:15" s="44" customFormat="1" x14ac:dyDescent="0.2">
      <c r="N109" s="2"/>
      <c r="O109" s="2"/>
    </row>
    <row r="110" spans="14:15" s="44" customFormat="1" x14ac:dyDescent="0.2">
      <c r="N110" s="2"/>
      <c r="O110" s="2"/>
    </row>
    <row r="111" spans="14:15" s="44" customFormat="1" x14ac:dyDescent="0.2">
      <c r="N111" s="2"/>
      <c r="O111" s="2"/>
    </row>
    <row r="112" spans="14:15" s="44" customFormat="1" x14ac:dyDescent="0.2">
      <c r="N112" s="2"/>
      <c r="O112" s="2"/>
    </row>
    <row r="113" spans="14:15" s="44" customFormat="1" x14ac:dyDescent="0.2">
      <c r="N113" s="2"/>
      <c r="O113" s="2"/>
    </row>
    <row r="114" spans="14:15" s="44" customFormat="1" x14ac:dyDescent="0.2">
      <c r="N114" s="2"/>
      <c r="O114" s="2"/>
    </row>
    <row r="115" spans="14:15" s="44" customFormat="1" x14ac:dyDescent="0.2">
      <c r="N115" s="2"/>
      <c r="O115" s="2"/>
    </row>
    <row r="116" spans="14:15" s="44" customFormat="1" x14ac:dyDescent="0.2">
      <c r="N116" s="2"/>
      <c r="O116" s="2"/>
    </row>
    <row r="117" spans="14:15" s="44" customFormat="1" x14ac:dyDescent="0.2">
      <c r="N117" s="2"/>
      <c r="O117" s="2"/>
    </row>
  </sheetData>
  <mergeCells count="15">
    <mergeCell ref="B29:C29"/>
    <mergeCell ref="E29:F29"/>
    <mergeCell ref="H29:I29"/>
    <mergeCell ref="K29:L29"/>
    <mergeCell ref="N29:O29"/>
    <mergeCell ref="B3:C3"/>
    <mergeCell ref="E3:F3"/>
    <mergeCell ref="H3:I3"/>
    <mergeCell ref="K3:L3"/>
    <mergeCell ref="N3:O3"/>
    <mergeCell ref="B16:C16"/>
    <mergeCell ref="E16:F16"/>
    <mergeCell ref="H16:I16"/>
    <mergeCell ref="K16:L16"/>
    <mergeCell ref="N16:O16"/>
  </mergeCells>
  <pageMargins left="0.11811023622047245" right="0.11811023622047245" top="0.15748031496062992" bottom="0.15748031496062992" header="0" footer="0"/>
  <pageSetup paperSize="9" scale="74" orientation="portrait" r:id="rId1"/>
  <ignoredErrors>
    <ignoredError sqref="B11:I11" formulaRange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6"/>
  <sheetViews>
    <sheetView topLeftCell="A43" workbookViewId="0">
      <selection activeCell="D20" sqref="D20"/>
    </sheetView>
  </sheetViews>
  <sheetFormatPr defaultRowHeight="12.75" x14ac:dyDescent="0.2"/>
  <cols>
    <col min="1" max="1" width="62.42578125" style="2" customWidth="1"/>
    <col min="2" max="3" width="8.85546875" style="2" customWidth="1"/>
    <col min="4" max="4" width="11.85546875" style="49" customWidth="1"/>
    <col min="5" max="5" width="11.85546875" style="2" customWidth="1"/>
    <col min="6" max="6" width="9.5703125" style="2" customWidth="1"/>
    <col min="7" max="7" width="11" style="2" customWidth="1"/>
    <col min="8" max="8" width="13.42578125" style="2" customWidth="1"/>
    <col min="9" max="16384" width="9.140625" style="2"/>
  </cols>
  <sheetData>
    <row r="1" spans="1:8" ht="12.75" customHeight="1" x14ac:dyDescent="0.2"/>
    <row r="2" spans="1:8" ht="12.75" customHeight="1" x14ac:dyDescent="0.2">
      <c r="A2" s="48" t="s">
        <v>207</v>
      </c>
    </row>
    <row r="3" spans="1:8" ht="36" x14ac:dyDescent="0.2">
      <c r="A3" s="50" t="s">
        <v>110</v>
      </c>
      <c r="B3" s="146" t="s">
        <v>208</v>
      </c>
      <c r="C3" s="143"/>
      <c r="D3" s="146" t="s">
        <v>209</v>
      </c>
      <c r="E3" s="143"/>
      <c r="F3" s="91" t="s">
        <v>112</v>
      </c>
      <c r="G3" s="91" t="s">
        <v>210</v>
      </c>
      <c r="H3" s="91" t="s">
        <v>211</v>
      </c>
    </row>
    <row r="4" spans="1:8" x14ac:dyDescent="0.2">
      <c r="A4" s="53"/>
      <c r="B4" s="54">
        <v>2001</v>
      </c>
      <c r="C4" s="55">
        <v>2011</v>
      </c>
      <c r="D4" s="54">
        <v>2001</v>
      </c>
      <c r="E4" s="55">
        <v>2011</v>
      </c>
      <c r="F4" s="51">
        <v>2011</v>
      </c>
      <c r="G4" s="51"/>
      <c r="H4" s="51"/>
    </row>
    <row r="5" spans="1:8" x14ac:dyDescent="0.2">
      <c r="A5" s="57" t="s">
        <v>115</v>
      </c>
      <c r="B5" s="4">
        <v>8</v>
      </c>
      <c r="C5" s="4">
        <v>1</v>
      </c>
      <c r="D5" s="4">
        <v>82</v>
      </c>
      <c r="E5" s="4">
        <v>11</v>
      </c>
      <c r="F5" s="39">
        <f t="shared" ref="F5:F11" si="0">E5/C5</f>
        <v>11</v>
      </c>
      <c r="G5" s="58">
        <f t="shared" ref="G5:G11" si="1">C5/B5*100-100</f>
        <v>-87.5</v>
      </c>
      <c r="H5" s="58">
        <f t="shared" ref="H5:H11" si="2">E5/D5*100-100</f>
        <v>-86.58536585365853</v>
      </c>
    </row>
    <row r="6" spans="1:8" ht="12.75" customHeight="1" x14ac:dyDescent="0.2">
      <c r="A6" s="57" t="s">
        <v>117</v>
      </c>
      <c r="B6" s="4">
        <v>3</v>
      </c>
      <c r="C6" s="4" t="s">
        <v>134</v>
      </c>
      <c r="D6" s="4">
        <v>52</v>
      </c>
      <c r="E6" s="4" t="s">
        <v>134</v>
      </c>
      <c r="F6" s="39" t="s">
        <v>134</v>
      </c>
      <c r="G6" s="58" t="s">
        <v>134</v>
      </c>
      <c r="H6" s="58" t="s">
        <v>134</v>
      </c>
    </row>
    <row r="7" spans="1:8" ht="12.75" customHeight="1" x14ac:dyDescent="0.2">
      <c r="A7" s="57" t="s">
        <v>119</v>
      </c>
      <c r="B7" s="4">
        <v>8</v>
      </c>
      <c r="C7" s="4">
        <v>5</v>
      </c>
      <c r="D7" s="4">
        <v>66</v>
      </c>
      <c r="E7" s="4">
        <v>69</v>
      </c>
      <c r="F7" s="39">
        <f t="shared" si="0"/>
        <v>13.8</v>
      </c>
      <c r="G7" s="58">
        <f t="shared" si="1"/>
        <v>-37.5</v>
      </c>
      <c r="H7" s="58">
        <f t="shared" si="2"/>
        <v>4.5454545454545467</v>
      </c>
    </row>
    <row r="8" spans="1:8" ht="12.75" customHeight="1" x14ac:dyDescent="0.2">
      <c r="A8" s="57" t="s">
        <v>121</v>
      </c>
      <c r="B8" s="4">
        <v>5</v>
      </c>
      <c r="C8" s="4">
        <v>2</v>
      </c>
      <c r="D8" s="4">
        <v>28</v>
      </c>
      <c r="E8" s="4">
        <v>11</v>
      </c>
      <c r="F8" s="39">
        <f t="shared" si="0"/>
        <v>5.5</v>
      </c>
      <c r="G8" s="58">
        <f t="shared" si="1"/>
        <v>-60</v>
      </c>
      <c r="H8" s="58">
        <f t="shared" si="2"/>
        <v>-60.714285714285715</v>
      </c>
    </row>
    <row r="9" spans="1:8" ht="12.75" customHeight="1" x14ac:dyDescent="0.2">
      <c r="A9" s="57" t="s">
        <v>122</v>
      </c>
      <c r="B9" s="4">
        <v>3</v>
      </c>
      <c r="C9" s="4">
        <v>31</v>
      </c>
      <c r="D9" s="4">
        <v>27</v>
      </c>
      <c r="E9" s="4">
        <v>245</v>
      </c>
      <c r="F9" s="39">
        <f t="shared" si="0"/>
        <v>7.903225806451613</v>
      </c>
      <c r="G9" s="58">
        <f t="shared" si="1"/>
        <v>933.33333333333348</v>
      </c>
      <c r="H9" s="58">
        <f t="shared" si="2"/>
        <v>807.40740740740739</v>
      </c>
    </row>
    <row r="10" spans="1:8" ht="12.75" customHeight="1" x14ac:dyDescent="0.2">
      <c r="A10" s="57" t="s">
        <v>123</v>
      </c>
      <c r="B10" s="4">
        <v>17</v>
      </c>
      <c r="C10" s="4">
        <v>14</v>
      </c>
      <c r="D10" s="4">
        <v>111</v>
      </c>
      <c r="E10" s="4">
        <v>49</v>
      </c>
      <c r="F10" s="39">
        <f t="shared" si="0"/>
        <v>3.5</v>
      </c>
      <c r="G10" s="58">
        <f t="shared" si="1"/>
        <v>-17.64705882352942</v>
      </c>
      <c r="H10" s="58">
        <f t="shared" si="2"/>
        <v>-55.855855855855857</v>
      </c>
    </row>
    <row r="11" spans="1:8" ht="12.75" customHeight="1" x14ac:dyDescent="0.2">
      <c r="A11" s="57" t="s">
        <v>124</v>
      </c>
      <c r="B11" s="4">
        <v>1</v>
      </c>
      <c r="C11" s="4">
        <v>1</v>
      </c>
      <c r="D11" s="4">
        <v>5</v>
      </c>
      <c r="E11" s="4">
        <v>5</v>
      </c>
      <c r="F11" s="39">
        <f t="shared" si="0"/>
        <v>5</v>
      </c>
      <c r="G11" s="58">
        <f t="shared" si="1"/>
        <v>0</v>
      </c>
      <c r="H11" s="58">
        <f t="shared" si="2"/>
        <v>0</v>
      </c>
    </row>
    <row r="12" spans="1:8" ht="12.75" customHeight="1" x14ac:dyDescent="0.2">
      <c r="A12" s="57" t="s">
        <v>126</v>
      </c>
      <c r="B12" s="4">
        <v>4</v>
      </c>
      <c r="C12" s="4" t="s">
        <v>134</v>
      </c>
      <c r="D12" s="4">
        <v>192</v>
      </c>
      <c r="E12" s="4" t="s">
        <v>134</v>
      </c>
      <c r="F12" s="39" t="s">
        <v>134</v>
      </c>
      <c r="G12" s="58" t="s">
        <v>134</v>
      </c>
      <c r="H12" s="58" t="s">
        <v>134</v>
      </c>
    </row>
    <row r="13" spans="1:8" ht="12.75" customHeight="1" x14ac:dyDescent="0.2">
      <c r="A13" s="57" t="s">
        <v>127</v>
      </c>
      <c r="B13" s="4">
        <v>32</v>
      </c>
      <c r="C13" s="4">
        <v>22</v>
      </c>
      <c r="D13" s="4">
        <v>1692</v>
      </c>
      <c r="E13" s="4">
        <v>1173</v>
      </c>
      <c r="F13" s="39">
        <f t="shared" ref="F13:F20" si="3">E13/C13</f>
        <v>53.31818181818182</v>
      </c>
      <c r="G13" s="58">
        <f t="shared" ref="G13:G20" si="4">C13/B13*100-100</f>
        <v>-31.25</v>
      </c>
      <c r="H13" s="58">
        <f t="shared" ref="H13:H20" si="5">E13/D13*100-100</f>
        <v>-30.673758865248217</v>
      </c>
    </row>
    <row r="14" spans="1:8" ht="12.75" customHeight="1" x14ac:dyDescent="0.2">
      <c r="A14" s="57" t="s">
        <v>128</v>
      </c>
      <c r="B14" s="4">
        <v>5</v>
      </c>
      <c r="C14" s="4">
        <v>5</v>
      </c>
      <c r="D14" s="4">
        <v>17</v>
      </c>
      <c r="E14" s="4">
        <v>34</v>
      </c>
      <c r="F14" s="39">
        <f t="shared" si="3"/>
        <v>6.8</v>
      </c>
      <c r="G14" s="58">
        <f t="shared" si="4"/>
        <v>0</v>
      </c>
      <c r="H14" s="58">
        <f t="shared" si="5"/>
        <v>100</v>
      </c>
    </row>
    <row r="15" spans="1:8" ht="12.75" customHeight="1" x14ac:dyDescent="0.2">
      <c r="A15" s="57" t="s">
        <v>190</v>
      </c>
      <c r="B15" s="4">
        <v>427</v>
      </c>
      <c r="C15" s="4">
        <v>305</v>
      </c>
      <c r="D15" s="4">
        <v>17947</v>
      </c>
      <c r="E15" s="4">
        <v>15995</v>
      </c>
      <c r="F15" s="39">
        <f t="shared" si="3"/>
        <v>52.442622950819676</v>
      </c>
      <c r="G15" s="58">
        <f t="shared" si="4"/>
        <v>-28.571428571428569</v>
      </c>
      <c r="H15" s="58">
        <f t="shared" si="5"/>
        <v>-10.8764696049479</v>
      </c>
    </row>
    <row r="16" spans="1:8" ht="12.75" customHeight="1" x14ac:dyDescent="0.2">
      <c r="A16" s="57" t="s">
        <v>129</v>
      </c>
      <c r="B16" s="4">
        <v>666</v>
      </c>
      <c r="C16" s="4">
        <v>676</v>
      </c>
      <c r="D16" s="4">
        <v>20341</v>
      </c>
      <c r="E16" s="4">
        <v>20765</v>
      </c>
      <c r="F16" s="39">
        <f t="shared" si="3"/>
        <v>30.717455621301774</v>
      </c>
      <c r="G16" s="58">
        <f t="shared" si="4"/>
        <v>1.5015015015015081</v>
      </c>
      <c r="H16" s="58">
        <f t="shared" si="5"/>
        <v>2.0844599577208669</v>
      </c>
    </row>
    <row r="17" spans="1:8" ht="12.75" customHeight="1" x14ac:dyDescent="0.2">
      <c r="A17" s="57" t="s">
        <v>130</v>
      </c>
      <c r="B17" s="4">
        <v>323</v>
      </c>
      <c r="C17" s="4">
        <v>209</v>
      </c>
      <c r="D17" s="4">
        <v>18683</v>
      </c>
      <c r="E17" s="4">
        <v>17964</v>
      </c>
      <c r="F17" s="39">
        <f t="shared" si="3"/>
        <v>85.952153110047846</v>
      </c>
      <c r="G17" s="58">
        <f t="shared" si="4"/>
        <v>-35.294117647058826</v>
      </c>
      <c r="H17" s="58">
        <f t="shared" si="5"/>
        <v>-3.8484183482310073</v>
      </c>
    </row>
    <row r="18" spans="1:8" ht="12.75" customHeight="1" x14ac:dyDescent="0.2">
      <c r="A18" s="57" t="s">
        <v>131</v>
      </c>
      <c r="B18" s="4">
        <v>119</v>
      </c>
      <c r="C18" s="4">
        <v>81</v>
      </c>
      <c r="D18" s="4">
        <v>1028</v>
      </c>
      <c r="E18" s="4">
        <v>1102</v>
      </c>
      <c r="F18" s="39">
        <f t="shared" si="3"/>
        <v>13.604938271604938</v>
      </c>
      <c r="G18" s="58">
        <f t="shared" si="4"/>
        <v>-31.932773109243698</v>
      </c>
      <c r="H18" s="58">
        <f t="shared" si="5"/>
        <v>7.1984435797665327</v>
      </c>
    </row>
    <row r="19" spans="1:8" ht="12.75" customHeight="1" x14ac:dyDescent="0.2">
      <c r="A19" s="57" t="s">
        <v>132</v>
      </c>
      <c r="B19" s="4">
        <v>85</v>
      </c>
      <c r="C19" s="4">
        <v>35</v>
      </c>
      <c r="D19" s="4">
        <v>481</v>
      </c>
      <c r="E19" s="4">
        <v>176</v>
      </c>
      <c r="F19" s="39">
        <f t="shared" si="3"/>
        <v>5.0285714285714285</v>
      </c>
      <c r="G19" s="58">
        <f t="shared" si="4"/>
        <v>-58.82352941176471</v>
      </c>
      <c r="H19" s="58">
        <f t="shared" si="5"/>
        <v>-63.409563409563404</v>
      </c>
    </row>
    <row r="20" spans="1:8" ht="12.75" customHeight="1" x14ac:dyDescent="0.2">
      <c r="A20" s="60" t="s">
        <v>7</v>
      </c>
      <c r="B20" s="69">
        <f>SUM(B5:B19)</f>
        <v>1706</v>
      </c>
      <c r="C20" s="69">
        <f t="shared" ref="C20:E20" si="6">SUM(C5:C19)</f>
        <v>1387</v>
      </c>
      <c r="D20" s="69">
        <f>SUM(D5:D19)</f>
        <v>60752</v>
      </c>
      <c r="E20" s="69">
        <f t="shared" si="6"/>
        <v>57599</v>
      </c>
      <c r="F20" s="62">
        <f t="shared" si="3"/>
        <v>41.527757750540736</v>
      </c>
      <c r="G20" s="63">
        <f t="shared" si="4"/>
        <v>-18.698710433763182</v>
      </c>
      <c r="H20" s="63">
        <f t="shared" si="5"/>
        <v>-5.1899525941532829</v>
      </c>
    </row>
    <row r="21" spans="1:8" ht="12.75" customHeight="1" x14ac:dyDescent="0.2">
      <c r="A21" s="48"/>
      <c r="B21" s="110"/>
      <c r="C21" s="110"/>
      <c r="D21" s="110"/>
      <c r="E21" s="110"/>
      <c r="F21" s="104"/>
      <c r="G21" s="64"/>
      <c r="H21" s="64"/>
    </row>
    <row r="22" spans="1:8" ht="12.75" customHeight="1" x14ac:dyDescent="0.2">
      <c r="A22" s="48"/>
      <c r="B22" s="110"/>
      <c r="C22" s="110"/>
      <c r="D22" s="110"/>
      <c r="E22" s="110"/>
      <c r="F22" s="104"/>
      <c r="G22" s="64"/>
      <c r="H22" s="64"/>
    </row>
    <row r="23" spans="1:8" ht="12.75" customHeight="1" x14ac:dyDescent="0.2">
      <c r="A23" s="48"/>
      <c r="B23" s="110"/>
      <c r="C23" s="110"/>
      <c r="D23" s="110"/>
      <c r="E23" s="110"/>
      <c r="F23" s="104"/>
      <c r="G23" s="64"/>
      <c r="H23" s="64"/>
    </row>
    <row r="24" spans="1:8" x14ac:dyDescent="0.2">
      <c r="A24" s="48" t="s">
        <v>212</v>
      </c>
    </row>
    <row r="25" spans="1:8" ht="39" customHeight="1" x14ac:dyDescent="0.2">
      <c r="A25" s="50" t="s">
        <v>110</v>
      </c>
      <c r="B25" s="146" t="s">
        <v>208</v>
      </c>
      <c r="C25" s="143"/>
      <c r="D25" s="146" t="s">
        <v>209</v>
      </c>
      <c r="E25" s="143"/>
      <c r="F25" s="91" t="s">
        <v>112</v>
      </c>
      <c r="G25" s="91" t="s">
        <v>210</v>
      </c>
      <c r="H25" s="91" t="s">
        <v>211</v>
      </c>
    </row>
    <row r="26" spans="1:8" x14ac:dyDescent="0.2">
      <c r="A26" s="53"/>
      <c r="B26" s="54">
        <v>2001</v>
      </c>
      <c r="C26" s="55">
        <v>2011</v>
      </c>
      <c r="D26" s="54">
        <v>2001</v>
      </c>
      <c r="E26" s="55">
        <v>2011</v>
      </c>
      <c r="F26" s="51">
        <v>2011</v>
      </c>
      <c r="G26" s="51"/>
      <c r="H26" s="51"/>
    </row>
    <row r="27" spans="1:8" ht="12.75" customHeight="1" x14ac:dyDescent="0.2">
      <c r="A27" s="57" t="s">
        <v>115</v>
      </c>
      <c r="B27" s="4">
        <v>3</v>
      </c>
      <c r="C27" s="4" t="s">
        <v>134</v>
      </c>
      <c r="D27" s="4">
        <v>73</v>
      </c>
      <c r="E27" s="4" t="s">
        <v>134</v>
      </c>
      <c r="F27" s="58" t="s">
        <v>134</v>
      </c>
      <c r="G27" s="58" t="s">
        <v>134</v>
      </c>
      <c r="H27" s="58" t="s">
        <v>134</v>
      </c>
    </row>
    <row r="28" spans="1:8" ht="12.75" customHeight="1" x14ac:dyDescent="0.2">
      <c r="A28" s="57" t="s">
        <v>117</v>
      </c>
      <c r="B28" s="4">
        <v>2</v>
      </c>
      <c r="C28" s="4" t="s">
        <v>134</v>
      </c>
      <c r="D28" s="4">
        <v>49</v>
      </c>
      <c r="E28" s="4" t="s">
        <v>134</v>
      </c>
      <c r="F28" s="58" t="s">
        <v>134</v>
      </c>
      <c r="G28" s="58" t="s">
        <v>134</v>
      </c>
      <c r="H28" s="58" t="s">
        <v>134</v>
      </c>
    </row>
    <row r="29" spans="1:8" ht="12.75" customHeight="1" x14ac:dyDescent="0.2">
      <c r="A29" s="57" t="s">
        <v>119</v>
      </c>
      <c r="B29" s="4" t="s">
        <v>134</v>
      </c>
      <c r="C29" s="4">
        <v>1</v>
      </c>
      <c r="D29" s="4" t="s">
        <v>134</v>
      </c>
      <c r="E29" s="4">
        <v>37</v>
      </c>
      <c r="F29" s="58">
        <f t="shared" ref="F29:F41" si="7">E29/C29</f>
        <v>37</v>
      </c>
      <c r="G29" s="58" t="s">
        <v>134</v>
      </c>
      <c r="H29" s="58" t="s">
        <v>134</v>
      </c>
    </row>
    <row r="30" spans="1:8" ht="12.75" customHeight="1" x14ac:dyDescent="0.2">
      <c r="A30" s="57" t="s">
        <v>121</v>
      </c>
      <c r="B30" s="4" t="s">
        <v>134</v>
      </c>
      <c r="C30" s="4" t="s">
        <v>134</v>
      </c>
      <c r="D30" s="4" t="s">
        <v>134</v>
      </c>
      <c r="E30" s="4" t="s">
        <v>134</v>
      </c>
      <c r="F30" s="58" t="s">
        <v>134</v>
      </c>
      <c r="G30" s="58" t="s">
        <v>134</v>
      </c>
      <c r="H30" s="58" t="s">
        <v>134</v>
      </c>
    </row>
    <row r="31" spans="1:8" ht="12.75" customHeight="1" x14ac:dyDescent="0.2">
      <c r="A31" s="57" t="s">
        <v>122</v>
      </c>
      <c r="B31" s="4">
        <v>1</v>
      </c>
      <c r="C31" s="4" t="s">
        <v>134</v>
      </c>
      <c r="D31" s="4">
        <v>3</v>
      </c>
      <c r="E31" s="4" t="s">
        <v>134</v>
      </c>
      <c r="F31" s="58" t="s">
        <v>134</v>
      </c>
      <c r="G31" s="58" t="s">
        <v>134</v>
      </c>
      <c r="H31" s="58" t="s">
        <v>134</v>
      </c>
    </row>
    <row r="32" spans="1:8" ht="12.75" customHeight="1" x14ac:dyDescent="0.2">
      <c r="A32" s="57" t="s">
        <v>123</v>
      </c>
      <c r="B32" s="4">
        <v>1</v>
      </c>
      <c r="C32" s="4" t="s">
        <v>134</v>
      </c>
      <c r="D32" s="4">
        <v>2</v>
      </c>
      <c r="E32" s="4" t="s">
        <v>134</v>
      </c>
      <c r="F32" s="58" t="s">
        <v>134</v>
      </c>
      <c r="G32" s="58" t="s">
        <v>134</v>
      </c>
      <c r="H32" s="58" t="s">
        <v>134</v>
      </c>
    </row>
    <row r="33" spans="1:8" ht="12.75" customHeight="1" x14ac:dyDescent="0.2">
      <c r="A33" s="57" t="s">
        <v>124</v>
      </c>
      <c r="B33" s="4" t="s">
        <v>134</v>
      </c>
      <c r="C33" s="4" t="s">
        <v>134</v>
      </c>
      <c r="D33" s="4" t="s">
        <v>134</v>
      </c>
      <c r="E33" s="4" t="s">
        <v>134</v>
      </c>
      <c r="F33" s="58" t="s">
        <v>134</v>
      </c>
      <c r="G33" s="58" t="s">
        <v>134</v>
      </c>
      <c r="H33" s="58" t="s">
        <v>134</v>
      </c>
    </row>
    <row r="34" spans="1:8" ht="12.75" customHeight="1" x14ac:dyDescent="0.2">
      <c r="A34" s="57" t="s">
        <v>126</v>
      </c>
      <c r="B34" s="4">
        <v>3</v>
      </c>
      <c r="C34" s="4" t="s">
        <v>134</v>
      </c>
      <c r="D34" s="4">
        <v>190</v>
      </c>
      <c r="E34" s="4" t="s">
        <v>134</v>
      </c>
      <c r="F34" s="58" t="s">
        <v>134</v>
      </c>
      <c r="G34" s="58" t="s">
        <v>134</v>
      </c>
      <c r="H34" s="58" t="s">
        <v>134</v>
      </c>
    </row>
    <row r="35" spans="1:8" ht="12.75" customHeight="1" x14ac:dyDescent="0.2">
      <c r="A35" s="57" t="s">
        <v>127</v>
      </c>
      <c r="B35" s="4">
        <v>27</v>
      </c>
      <c r="C35" s="4">
        <v>19</v>
      </c>
      <c r="D35" s="4">
        <v>1487</v>
      </c>
      <c r="E35" s="4">
        <v>1030</v>
      </c>
      <c r="F35" s="58">
        <f t="shared" si="7"/>
        <v>54.210526315789473</v>
      </c>
      <c r="G35" s="58">
        <f t="shared" ref="G35:G41" si="8">C35/B35*100-100</f>
        <v>-29.629629629629633</v>
      </c>
      <c r="H35" s="58">
        <f t="shared" ref="H35:H41" si="9">E35/D35*100-100</f>
        <v>-30.733019502353727</v>
      </c>
    </row>
    <row r="36" spans="1:8" ht="12.75" customHeight="1" x14ac:dyDescent="0.2">
      <c r="A36" s="57" t="s">
        <v>128</v>
      </c>
      <c r="B36" s="4">
        <v>4</v>
      </c>
      <c r="C36" s="4">
        <v>2</v>
      </c>
      <c r="D36" s="4">
        <v>15</v>
      </c>
      <c r="E36" s="4">
        <v>12</v>
      </c>
      <c r="F36" s="58">
        <f t="shared" si="7"/>
        <v>6</v>
      </c>
      <c r="G36" s="58">
        <f t="shared" si="8"/>
        <v>-50</v>
      </c>
      <c r="H36" s="58">
        <f t="shared" si="9"/>
        <v>-20</v>
      </c>
    </row>
    <row r="37" spans="1:8" ht="12.75" customHeight="1" x14ac:dyDescent="0.2">
      <c r="A37" s="57" t="s">
        <v>190</v>
      </c>
      <c r="B37" s="4">
        <v>212</v>
      </c>
      <c r="C37" s="4">
        <v>130</v>
      </c>
      <c r="D37" s="4">
        <v>13601</v>
      </c>
      <c r="E37" s="4">
        <v>12079</v>
      </c>
      <c r="F37" s="58">
        <f t="shared" si="7"/>
        <v>92.91538461538461</v>
      </c>
      <c r="G37" s="58">
        <f t="shared" si="8"/>
        <v>-38.679245283018872</v>
      </c>
      <c r="H37" s="58">
        <f t="shared" si="9"/>
        <v>-11.190353650466875</v>
      </c>
    </row>
    <row r="38" spans="1:8" ht="12.75" customHeight="1" x14ac:dyDescent="0.2">
      <c r="A38" s="57" t="s">
        <v>129</v>
      </c>
      <c r="B38" s="4">
        <v>256</v>
      </c>
      <c r="C38" s="4">
        <v>273</v>
      </c>
      <c r="D38" s="4">
        <v>10979</v>
      </c>
      <c r="E38" s="4">
        <v>11580</v>
      </c>
      <c r="F38" s="58">
        <f t="shared" si="7"/>
        <v>42.417582417582416</v>
      </c>
      <c r="G38" s="58">
        <f t="shared" si="8"/>
        <v>6.640625</v>
      </c>
      <c r="H38" s="58">
        <f t="shared" si="9"/>
        <v>5.4740868931596651</v>
      </c>
    </row>
    <row r="39" spans="1:8" ht="12.75" customHeight="1" x14ac:dyDescent="0.2">
      <c r="A39" s="57" t="s">
        <v>130</v>
      </c>
      <c r="B39" s="4">
        <v>139</v>
      </c>
      <c r="C39" s="4">
        <v>82</v>
      </c>
      <c r="D39" s="4">
        <v>12443</v>
      </c>
      <c r="E39" s="4">
        <v>12301</v>
      </c>
      <c r="F39" s="58">
        <f t="shared" si="7"/>
        <v>150.01219512195121</v>
      </c>
      <c r="G39" s="58">
        <f t="shared" si="8"/>
        <v>-41.007194244604314</v>
      </c>
      <c r="H39" s="58">
        <f t="shared" si="9"/>
        <v>-1.1412038897371986</v>
      </c>
    </row>
    <row r="40" spans="1:8" ht="12.75" customHeight="1" x14ac:dyDescent="0.2">
      <c r="A40" s="57" t="s">
        <v>131</v>
      </c>
      <c r="B40" s="4">
        <v>56</v>
      </c>
      <c r="C40" s="4">
        <v>32</v>
      </c>
      <c r="D40" s="4">
        <v>831</v>
      </c>
      <c r="E40" s="4">
        <v>892</v>
      </c>
      <c r="F40" s="58">
        <f t="shared" si="7"/>
        <v>27.875</v>
      </c>
      <c r="G40" s="58">
        <f t="shared" si="8"/>
        <v>-42.857142857142861</v>
      </c>
      <c r="H40" s="58">
        <f t="shared" si="9"/>
        <v>7.3405535499398269</v>
      </c>
    </row>
    <row r="41" spans="1:8" ht="12.75" customHeight="1" x14ac:dyDescent="0.2">
      <c r="A41" s="57" t="s">
        <v>132</v>
      </c>
      <c r="B41" s="4">
        <v>30</v>
      </c>
      <c r="C41" s="4">
        <v>23</v>
      </c>
      <c r="D41" s="4">
        <v>293</v>
      </c>
      <c r="E41" s="4">
        <v>125</v>
      </c>
      <c r="F41" s="58">
        <f t="shared" si="7"/>
        <v>5.4347826086956523</v>
      </c>
      <c r="G41" s="58">
        <f t="shared" si="8"/>
        <v>-23.333333333333329</v>
      </c>
      <c r="H41" s="58">
        <f t="shared" si="9"/>
        <v>-57.337883959044369</v>
      </c>
    </row>
    <row r="42" spans="1:8" ht="12.75" customHeight="1" x14ac:dyDescent="0.2">
      <c r="A42" s="60" t="s">
        <v>7</v>
      </c>
      <c r="B42" s="61">
        <f>SUM(B27:B41)</f>
        <v>734</v>
      </c>
      <c r="C42" s="61">
        <f t="shared" ref="C42:F42" si="10">SUM(C27:C41)</f>
        <v>562</v>
      </c>
      <c r="D42" s="61">
        <f t="shared" si="10"/>
        <v>39966</v>
      </c>
      <c r="E42" s="61">
        <f t="shared" si="10"/>
        <v>38056</v>
      </c>
      <c r="F42" s="114">
        <f t="shared" si="10"/>
        <v>415.86547107940333</v>
      </c>
      <c r="G42" s="114">
        <f>C42/B42*100-100</f>
        <v>-23.433242506811993</v>
      </c>
      <c r="H42" s="114">
        <f>E42/D42*100-100</f>
        <v>-4.7790622028724385</v>
      </c>
    </row>
    <row r="43" spans="1:8" ht="12.75" customHeight="1" x14ac:dyDescent="0.2">
      <c r="D43" s="2"/>
    </row>
    <row r="44" spans="1:8" ht="12.75" customHeight="1" x14ac:dyDescent="0.2">
      <c r="D44" s="2"/>
    </row>
    <row r="45" spans="1:8" ht="12.75" customHeight="1" x14ac:dyDescent="0.2">
      <c r="D45" s="2"/>
    </row>
    <row r="46" spans="1:8" ht="12.75" customHeight="1" x14ac:dyDescent="0.2">
      <c r="A46" s="48" t="s">
        <v>213</v>
      </c>
      <c r="D46" s="2"/>
    </row>
    <row r="47" spans="1:8" ht="36" customHeight="1" x14ac:dyDescent="0.2">
      <c r="A47" s="50" t="s">
        <v>110</v>
      </c>
      <c r="B47" s="146" t="s">
        <v>208</v>
      </c>
      <c r="C47" s="143"/>
      <c r="D47" s="146" t="s">
        <v>209</v>
      </c>
      <c r="E47" s="143"/>
      <c r="F47" s="91" t="s">
        <v>112</v>
      </c>
      <c r="G47" s="91" t="s">
        <v>210</v>
      </c>
      <c r="H47" s="91" t="s">
        <v>211</v>
      </c>
    </row>
    <row r="48" spans="1:8" x14ac:dyDescent="0.2">
      <c r="A48" s="53"/>
      <c r="B48" s="54">
        <v>2001</v>
      </c>
      <c r="C48" s="55">
        <v>2011</v>
      </c>
      <c r="D48" s="54">
        <v>2001</v>
      </c>
      <c r="E48" s="55">
        <v>2011</v>
      </c>
      <c r="F48" s="51">
        <v>2011</v>
      </c>
      <c r="G48" s="51"/>
      <c r="H48" s="51"/>
    </row>
    <row r="49" spans="1:8" ht="12.75" customHeight="1" x14ac:dyDescent="0.2">
      <c r="A49" s="57" t="s">
        <v>115</v>
      </c>
      <c r="B49" s="4">
        <f t="shared" ref="B49:E63" si="11">B5-B27</f>
        <v>5</v>
      </c>
      <c r="C49" s="4">
        <v>1</v>
      </c>
      <c r="D49" s="4">
        <f t="shared" si="11"/>
        <v>9</v>
      </c>
      <c r="E49" s="4">
        <v>11</v>
      </c>
      <c r="F49" s="39">
        <f t="shared" ref="F49:F63" si="12">E49/C49</f>
        <v>11</v>
      </c>
      <c r="G49" s="58">
        <f t="shared" ref="G49:G63" si="13">C49/B49*100-100</f>
        <v>-80</v>
      </c>
      <c r="H49" s="58">
        <f t="shared" ref="H49:H64" si="14">E49/D49*100-100</f>
        <v>22.222222222222229</v>
      </c>
    </row>
    <row r="50" spans="1:8" ht="12.75" customHeight="1" x14ac:dyDescent="0.2">
      <c r="A50" s="57" t="s">
        <v>117</v>
      </c>
      <c r="B50" s="4">
        <f t="shared" si="11"/>
        <v>1</v>
      </c>
      <c r="C50" s="4" t="s">
        <v>134</v>
      </c>
      <c r="D50" s="4">
        <f t="shared" si="11"/>
        <v>3</v>
      </c>
      <c r="E50" s="4" t="s">
        <v>134</v>
      </c>
      <c r="F50" s="39" t="s">
        <v>134</v>
      </c>
      <c r="G50" s="58" t="s">
        <v>134</v>
      </c>
      <c r="H50" s="58" t="s">
        <v>134</v>
      </c>
    </row>
    <row r="51" spans="1:8" ht="12.75" customHeight="1" x14ac:dyDescent="0.2">
      <c r="A51" s="57" t="s">
        <v>119</v>
      </c>
      <c r="B51" s="4">
        <v>8</v>
      </c>
      <c r="C51" s="4">
        <f t="shared" si="11"/>
        <v>4</v>
      </c>
      <c r="D51" s="4">
        <v>66</v>
      </c>
      <c r="E51" s="4">
        <f t="shared" si="11"/>
        <v>32</v>
      </c>
      <c r="F51" s="39">
        <f t="shared" si="12"/>
        <v>8</v>
      </c>
      <c r="G51" s="58">
        <f t="shared" si="13"/>
        <v>-50</v>
      </c>
      <c r="H51" s="58">
        <f t="shared" si="14"/>
        <v>-51.515151515151516</v>
      </c>
    </row>
    <row r="52" spans="1:8" ht="12.75" customHeight="1" x14ac:dyDescent="0.2">
      <c r="A52" s="57" t="s">
        <v>121</v>
      </c>
      <c r="B52" s="4">
        <v>5</v>
      </c>
      <c r="C52" s="4">
        <v>2</v>
      </c>
      <c r="D52" s="4">
        <v>28</v>
      </c>
      <c r="E52" s="4">
        <v>11</v>
      </c>
      <c r="F52" s="39">
        <f t="shared" si="12"/>
        <v>5.5</v>
      </c>
      <c r="G52" s="58">
        <f t="shared" si="13"/>
        <v>-60</v>
      </c>
      <c r="H52" s="58">
        <f t="shared" si="14"/>
        <v>-60.714285714285715</v>
      </c>
    </row>
    <row r="53" spans="1:8" ht="12.75" customHeight="1" x14ac:dyDescent="0.2">
      <c r="A53" s="57" t="s">
        <v>122</v>
      </c>
      <c r="B53" s="4">
        <f t="shared" si="11"/>
        <v>2</v>
      </c>
      <c r="C53" s="4">
        <v>31</v>
      </c>
      <c r="D53" s="4">
        <f t="shared" si="11"/>
        <v>24</v>
      </c>
      <c r="E53" s="4">
        <v>245</v>
      </c>
      <c r="F53" s="39">
        <f t="shared" si="12"/>
        <v>7.903225806451613</v>
      </c>
      <c r="G53" s="58">
        <f t="shared" si="13"/>
        <v>1450</v>
      </c>
      <c r="H53" s="58">
        <f t="shared" si="14"/>
        <v>920.83333333333337</v>
      </c>
    </row>
    <row r="54" spans="1:8" ht="12.75" customHeight="1" x14ac:dyDescent="0.2">
      <c r="A54" s="57" t="s">
        <v>123</v>
      </c>
      <c r="B54" s="4">
        <f t="shared" si="11"/>
        <v>16</v>
      </c>
      <c r="C54" s="4">
        <v>14</v>
      </c>
      <c r="D54" s="4">
        <f t="shared" si="11"/>
        <v>109</v>
      </c>
      <c r="E54" s="4">
        <v>49</v>
      </c>
      <c r="F54" s="39">
        <f t="shared" si="12"/>
        <v>3.5</v>
      </c>
      <c r="G54" s="58">
        <f t="shared" si="13"/>
        <v>-12.5</v>
      </c>
      <c r="H54" s="58">
        <f t="shared" si="14"/>
        <v>-55.045871559633028</v>
      </c>
    </row>
    <row r="55" spans="1:8" ht="12.75" customHeight="1" x14ac:dyDescent="0.2">
      <c r="A55" s="57" t="s">
        <v>124</v>
      </c>
      <c r="B55" s="4">
        <v>1</v>
      </c>
      <c r="C55" s="4">
        <v>1</v>
      </c>
      <c r="D55" s="4">
        <v>5</v>
      </c>
      <c r="E55" s="4">
        <v>5</v>
      </c>
      <c r="F55" s="39">
        <f t="shared" si="12"/>
        <v>5</v>
      </c>
      <c r="G55" s="58">
        <f t="shared" si="13"/>
        <v>0</v>
      </c>
      <c r="H55" s="58">
        <f t="shared" si="14"/>
        <v>0</v>
      </c>
    </row>
    <row r="56" spans="1:8" ht="12.75" customHeight="1" x14ac:dyDescent="0.2">
      <c r="A56" s="57" t="s">
        <v>126</v>
      </c>
      <c r="B56" s="4">
        <f t="shared" si="11"/>
        <v>1</v>
      </c>
      <c r="C56" s="4" t="s">
        <v>134</v>
      </c>
      <c r="D56" s="4">
        <f t="shared" si="11"/>
        <v>2</v>
      </c>
      <c r="E56" s="4" t="s">
        <v>134</v>
      </c>
      <c r="F56" s="39" t="s">
        <v>134</v>
      </c>
      <c r="G56" s="58" t="s">
        <v>134</v>
      </c>
      <c r="H56" s="58" t="s">
        <v>134</v>
      </c>
    </row>
    <row r="57" spans="1:8" ht="12.75" customHeight="1" x14ac:dyDescent="0.2">
      <c r="A57" s="57" t="s">
        <v>127</v>
      </c>
      <c r="B57" s="4">
        <f t="shared" si="11"/>
        <v>5</v>
      </c>
      <c r="C57" s="4">
        <f t="shared" si="11"/>
        <v>3</v>
      </c>
      <c r="D57" s="4">
        <f t="shared" si="11"/>
        <v>205</v>
      </c>
      <c r="E57" s="4">
        <f t="shared" si="11"/>
        <v>143</v>
      </c>
      <c r="F57" s="39">
        <f t="shared" si="12"/>
        <v>47.666666666666664</v>
      </c>
      <c r="G57" s="58">
        <f t="shared" si="13"/>
        <v>-40</v>
      </c>
      <c r="H57" s="58">
        <f t="shared" si="14"/>
        <v>-30.243902439024396</v>
      </c>
    </row>
    <row r="58" spans="1:8" ht="12.75" customHeight="1" x14ac:dyDescent="0.2">
      <c r="A58" s="57" t="s">
        <v>128</v>
      </c>
      <c r="B58" s="4">
        <f t="shared" si="11"/>
        <v>1</v>
      </c>
      <c r="C58" s="4">
        <f t="shared" si="11"/>
        <v>3</v>
      </c>
      <c r="D58" s="4">
        <f t="shared" si="11"/>
        <v>2</v>
      </c>
      <c r="E58" s="4">
        <f t="shared" si="11"/>
        <v>22</v>
      </c>
      <c r="F58" s="39">
        <f t="shared" si="12"/>
        <v>7.333333333333333</v>
      </c>
      <c r="G58" s="58">
        <f t="shared" si="13"/>
        <v>200</v>
      </c>
      <c r="H58" s="58">
        <f t="shared" si="14"/>
        <v>1000</v>
      </c>
    </row>
    <row r="59" spans="1:8" ht="12.75" customHeight="1" x14ac:dyDescent="0.2">
      <c r="A59" s="57" t="s">
        <v>190</v>
      </c>
      <c r="B59" s="4">
        <f t="shared" si="11"/>
        <v>215</v>
      </c>
      <c r="C59" s="4">
        <f t="shared" si="11"/>
        <v>175</v>
      </c>
      <c r="D59" s="4">
        <f t="shared" si="11"/>
        <v>4346</v>
      </c>
      <c r="E59" s="4">
        <f t="shared" si="11"/>
        <v>3916</v>
      </c>
      <c r="F59" s="39">
        <f t="shared" si="12"/>
        <v>22.377142857142857</v>
      </c>
      <c r="G59" s="58">
        <f t="shared" si="13"/>
        <v>-18.604651162790702</v>
      </c>
      <c r="H59" s="58">
        <f t="shared" si="14"/>
        <v>-9.894155545329042</v>
      </c>
    </row>
    <row r="60" spans="1:8" ht="12.75" customHeight="1" x14ac:dyDescent="0.2">
      <c r="A60" s="57" t="s">
        <v>129</v>
      </c>
      <c r="B60" s="4">
        <f t="shared" si="11"/>
        <v>410</v>
      </c>
      <c r="C60" s="4">
        <f t="shared" si="11"/>
        <v>403</v>
      </c>
      <c r="D60" s="4">
        <f t="shared" si="11"/>
        <v>9362</v>
      </c>
      <c r="E60" s="4">
        <f t="shared" si="11"/>
        <v>9185</v>
      </c>
      <c r="F60" s="39">
        <f t="shared" si="12"/>
        <v>22.791563275434243</v>
      </c>
      <c r="G60" s="58">
        <f t="shared" si="13"/>
        <v>-1.7073170731707279</v>
      </c>
      <c r="H60" s="58">
        <f t="shared" si="14"/>
        <v>-1.8906216620380292</v>
      </c>
    </row>
    <row r="61" spans="1:8" ht="12.75" customHeight="1" x14ac:dyDescent="0.2">
      <c r="A61" s="57" t="s">
        <v>130</v>
      </c>
      <c r="B61" s="4">
        <f t="shared" si="11"/>
        <v>184</v>
      </c>
      <c r="C61" s="4">
        <f t="shared" si="11"/>
        <v>127</v>
      </c>
      <c r="D61" s="4">
        <f t="shared" si="11"/>
        <v>6240</v>
      </c>
      <c r="E61" s="4">
        <f t="shared" si="11"/>
        <v>5663</v>
      </c>
      <c r="F61" s="39">
        <f t="shared" si="12"/>
        <v>44.590551181102363</v>
      </c>
      <c r="G61" s="58">
        <f t="shared" si="13"/>
        <v>-30.978260869565219</v>
      </c>
      <c r="H61" s="58">
        <f t="shared" si="14"/>
        <v>-9.2467948717948758</v>
      </c>
    </row>
    <row r="62" spans="1:8" ht="12.75" customHeight="1" x14ac:dyDescent="0.2">
      <c r="A62" s="57" t="s">
        <v>131</v>
      </c>
      <c r="B62" s="4">
        <f t="shared" si="11"/>
        <v>63</v>
      </c>
      <c r="C62" s="4">
        <f t="shared" si="11"/>
        <v>49</v>
      </c>
      <c r="D62" s="4">
        <f t="shared" si="11"/>
        <v>197</v>
      </c>
      <c r="E62" s="4">
        <f t="shared" si="11"/>
        <v>210</v>
      </c>
      <c r="F62" s="39">
        <f t="shared" si="12"/>
        <v>4.2857142857142856</v>
      </c>
      <c r="G62" s="58">
        <f t="shared" si="13"/>
        <v>-22.222222222222214</v>
      </c>
      <c r="H62" s="58">
        <f t="shared" si="14"/>
        <v>6.5989847715736119</v>
      </c>
    </row>
    <row r="63" spans="1:8" ht="12.75" customHeight="1" x14ac:dyDescent="0.2">
      <c r="A63" s="57" t="s">
        <v>132</v>
      </c>
      <c r="B63" s="4">
        <f t="shared" si="11"/>
        <v>55</v>
      </c>
      <c r="C63" s="4">
        <f t="shared" si="11"/>
        <v>12</v>
      </c>
      <c r="D63" s="4">
        <f t="shared" si="11"/>
        <v>188</v>
      </c>
      <c r="E63" s="4">
        <f t="shared" si="11"/>
        <v>51</v>
      </c>
      <c r="F63" s="39">
        <f t="shared" si="12"/>
        <v>4.25</v>
      </c>
      <c r="G63" s="58">
        <f t="shared" si="13"/>
        <v>-78.181818181818187</v>
      </c>
      <c r="H63" s="58">
        <f t="shared" si="14"/>
        <v>-72.872340425531917</v>
      </c>
    </row>
    <row r="64" spans="1:8" ht="12.75" customHeight="1" x14ac:dyDescent="0.2">
      <c r="A64" s="60" t="s">
        <v>7</v>
      </c>
      <c r="B64" s="69">
        <f>SUM(B49:B63)</f>
        <v>972</v>
      </c>
      <c r="C64" s="69">
        <f t="shared" ref="C64:D64" si="15">SUM(C49:C63)</f>
        <v>825</v>
      </c>
      <c r="D64" s="69">
        <f t="shared" si="15"/>
        <v>20786</v>
      </c>
      <c r="E64" s="69">
        <f>SUM(E49:E63)</f>
        <v>19543</v>
      </c>
      <c r="F64" s="62">
        <f>E64/C64</f>
        <v>23.688484848484848</v>
      </c>
      <c r="G64" s="63">
        <f>C64/B64*100-100</f>
        <v>-15.123456790123456</v>
      </c>
      <c r="H64" s="63">
        <f t="shared" si="14"/>
        <v>-5.9799865293947931</v>
      </c>
    </row>
    <row r="65" spans="1:8" ht="12.75" customHeight="1" x14ac:dyDescent="0.2">
      <c r="A65" s="57"/>
      <c r="B65" s="4"/>
      <c r="C65" s="4"/>
      <c r="D65" s="4"/>
      <c r="E65" s="4"/>
      <c r="F65" s="115"/>
      <c r="G65" s="59"/>
      <c r="H65" s="59"/>
    </row>
    <row r="66" spans="1:8" ht="12.75" customHeight="1" x14ac:dyDescent="0.2">
      <c r="A66" s="57"/>
      <c r="B66" s="4"/>
      <c r="C66" s="4"/>
      <c r="D66" s="4"/>
      <c r="E66" s="4"/>
      <c r="F66" s="115"/>
      <c r="G66" s="59"/>
      <c r="H66" s="59"/>
    </row>
  </sheetData>
  <mergeCells count="6">
    <mergeCell ref="B3:C3"/>
    <mergeCell ref="D3:E3"/>
    <mergeCell ref="B25:C25"/>
    <mergeCell ref="D25:E25"/>
    <mergeCell ref="B47:C47"/>
    <mergeCell ref="D47:E47"/>
  </mergeCells>
  <pageMargins left="0.70866141732283472" right="0.70866141732283472" top="0.74803149606299213" bottom="0.74803149606299213" header="0.31496062992125984" footer="0.31496062992125984"/>
  <pageSetup paperSize="9" scale="64" orientation="portrait" r:id="rId1"/>
  <ignoredErrors>
    <ignoredError sqref="B20 D20" formulaRange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1"/>
  <sheetViews>
    <sheetView topLeftCell="A40" workbookViewId="0">
      <selection activeCell="I42" sqref="I42"/>
    </sheetView>
  </sheetViews>
  <sheetFormatPr defaultRowHeight="12.75" x14ac:dyDescent="0.2"/>
  <cols>
    <col min="1" max="1" width="27.28515625" style="2" customWidth="1"/>
    <col min="2" max="4" width="13.28515625" style="2" customWidth="1"/>
    <col min="5" max="5" width="13.28515625" style="49" customWidth="1"/>
    <col min="6" max="16384" width="9.140625" style="2"/>
  </cols>
  <sheetData>
    <row r="1" spans="1:5" x14ac:dyDescent="0.2">
      <c r="E1" s="2"/>
    </row>
    <row r="2" spans="1:5" x14ac:dyDescent="0.2">
      <c r="A2" s="48" t="s">
        <v>214</v>
      </c>
    </row>
    <row r="3" spans="1:5" x14ac:dyDescent="0.2">
      <c r="A3" s="116"/>
      <c r="B3" s="149" t="s">
        <v>169</v>
      </c>
      <c r="C3" s="149"/>
      <c r="D3" s="149" t="s">
        <v>175</v>
      </c>
      <c r="E3" s="149"/>
    </row>
    <row r="4" spans="1:5" x14ac:dyDescent="0.2">
      <c r="A4" s="53"/>
      <c r="B4" s="55">
        <v>2001</v>
      </c>
      <c r="C4" s="55">
        <v>2011</v>
      </c>
      <c r="D4" s="55">
        <v>2001</v>
      </c>
      <c r="E4" s="55">
        <v>2011</v>
      </c>
    </row>
    <row r="5" spans="1:5" x14ac:dyDescent="0.2">
      <c r="A5" s="70">
        <v>0</v>
      </c>
      <c r="B5" s="71">
        <v>62</v>
      </c>
      <c r="C5" s="106">
        <v>3</v>
      </c>
      <c r="D5" s="20" t="s">
        <v>134</v>
      </c>
      <c r="E5" s="20" t="s">
        <v>134</v>
      </c>
    </row>
    <row r="6" spans="1:5" x14ac:dyDescent="0.2">
      <c r="A6" s="70">
        <v>1</v>
      </c>
      <c r="B6" s="73">
        <v>113</v>
      </c>
      <c r="C6" s="8">
        <v>64</v>
      </c>
      <c r="D6" s="8">
        <v>113</v>
      </c>
      <c r="E6" s="8">
        <v>64</v>
      </c>
    </row>
    <row r="7" spans="1:5" x14ac:dyDescent="0.2">
      <c r="A7" s="70">
        <v>2</v>
      </c>
      <c r="B7" s="5">
        <v>87</v>
      </c>
      <c r="C7" s="8">
        <v>64</v>
      </c>
      <c r="D7" s="8">
        <v>174</v>
      </c>
      <c r="E7" s="8">
        <v>128</v>
      </c>
    </row>
    <row r="8" spans="1:5" x14ac:dyDescent="0.2">
      <c r="A8" s="74" t="s">
        <v>139</v>
      </c>
      <c r="B8" s="5">
        <v>209</v>
      </c>
      <c r="C8" s="8">
        <v>126</v>
      </c>
      <c r="D8" s="8">
        <v>836</v>
      </c>
      <c r="E8" s="8">
        <v>507</v>
      </c>
    </row>
    <row r="9" spans="1:5" x14ac:dyDescent="0.2">
      <c r="A9" s="75" t="s">
        <v>140</v>
      </c>
      <c r="B9" s="76">
        <v>227</v>
      </c>
      <c r="C9" s="77">
        <v>218</v>
      </c>
      <c r="D9" s="77">
        <v>1682</v>
      </c>
      <c r="E9" s="77">
        <v>1629</v>
      </c>
    </row>
    <row r="10" spans="1:5" x14ac:dyDescent="0.2">
      <c r="A10" s="74" t="s">
        <v>141</v>
      </c>
      <c r="B10" s="5">
        <v>248</v>
      </c>
      <c r="C10" s="8">
        <v>227</v>
      </c>
      <c r="D10" s="8">
        <v>3036</v>
      </c>
      <c r="E10" s="8">
        <v>2784</v>
      </c>
    </row>
    <row r="11" spans="1:5" x14ac:dyDescent="0.2">
      <c r="A11" s="74" t="s">
        <v>142</v>
      </c>
      <c r="B11" s="8">
        <v>111</v>
      </c>
      <c r="C11" s="8">
        <v>110</v>
      </c>
      <c r="D11" s="8">
        <v>1942</v>
      </c>
      <c r="E11" s="8">
        <v>1921</v>
      </c>
    </row>
    <row r="12" spans="1:5" x14ac:dyDescent="0.2">
      <c r="A12" s="74" t="s">
        <v>143</v>
      </c>
      <c r="B12" s="8">
        <v>389</v>
      </c>
      <c r="C12" s="8">
        <v>358</v>
      </c>
      <c r="D12" s="8">
        <v>12006</v>
      </c>
      <c r="E12" s="8">
        <v>11073</v>
      </c>
    </row>
    <row r="13" spans="1:5" x14ac:dyDescent="0.2">
      <c r="A13" s="74" t="s">
        <v>144</v>
      </c>
      <c r="B13" s="5">
        <v>149</v>
      </c>
      <c r="C13" s="8">
        <v>125</v>
      </c>
      <c r="D13" s="8">
        <v>9907</v>
      </c>
      <c r="E13" s="8">
        <v>8585</v>
      </c>
    </row>
    <row r="14" spans="1:5" x14ac:dyDescent="0.2">
      <c r="A14" s="74" t="s">
        <v>145</v>
      </c>
      <c r="B14" s="5">
        <v>72</v>
      </c>
      <c r="C14" s="5">
        <v>55</v>
      </c>
      <c r="D14" s="8">
        <v>9638</v>
      </c>
      <c r="E14" s="8">
        <v>7246</v>
      </c>
    </row>
    <row r="15" spans="1:5" x14ac:dyDescent="0.2">
      <c r="A15" s="74" t="s">
        <v>146</v>
      </c>
      <c r="B15" s="5">
        <v>11</v>
      </c>
      <c r="C15" s="5">
        <v>10</v>
      </c>
      <c r="D15" s="8">
        <v>2337</v>
      </c>
      <c r="E15" s="8">
        <v>2248</v>
      </c>
    </row>
    <row r="16" spans="1:5" x14ac:dyDescent="0.2">
      <c r="A16" s="74" t="s">
        <v>147</v>
      </c>
      <c r="B16" s="5">
        <v>18</v>
      </c>
      <c r="C16" s="8">
        <v>16</v>
      </c>
      <c r="D16" s="8">
        <v>6539</v>
      </c>
      <c r="E16" s="8">
        <v>5239</v>
      </c>
    </row>
    <row r="17" spans="1:5" x14ac:dyDescent="0.2">
      <c r="A17" s="74" t="s">
        <v>148</v>
      </c>
      <c r="B17" s="5">
        <v>6</v>
      </c>
      <c r="C17" s="8">
        <v>5</v>
      </c>
      <c r="D17" s="8">
        <v>4475</v>
      </c>
      <c r="E17" s="8">
        <v>3525</v>
      </c>
    </row>
    <row r="18" spans="1:5" x14ac:dyDescent="0.2">
      <c r="A18" s="74" t="s">
        <v>149</v>
      </c>
      <c r="B18" s="5">
        <v>4</v>
      </c>
      <c r="C18" s="5">
        <v>6</v>
      </c>
      <c r="D18" s="8">
        <v>8067</v>
      </c>
      <c r="E18" s="8">
        <v>12650</v>
      </c>
    </row>
    <row r="19" spans="1:5" x14ac:dyDescent="0.2">
      <c r="A19" s="79" t="s">
        <v>7</v>
      </c>
      <c r="B19" s="61">
        <f>SUM(B5:B18)</f>
        <v>1706</v>
      </c>
      <c r="C19" s="61">
        <f t="shared" ref="C19:E19" si="0">SUM(C5:C18)</f>
        <v>1387</v>
      </c>
      <c r="D19" s="61">
        <f t="shared" si="0"/>
        <v>60752</v>
      </c>
      <c r="E19" s="61">
        <f t="shared" si="0"/>
        <v>57599</v>
      </c>
    </row>
    <row r="20" spans="1:5" x14ac:dyDescent="0.2">
      <c r="A20" s="10"/>
      <c r="B20" s="65"/>
      <c r="C20" s="65"/>
      <c r="D20" s="65"/>
      <c r="E20" s="65"/>
    </row>
    <row r="21" spans="1:5" x14ac:dyDescent="0.2">
      <c r="A21" s="10"/>
      <c r="B21" s="65"/>
      <c r="C21" s="65"/>
      <c r="D21" s="65"/>
      <c r="E21" s="65"/>
    </row>
    <row r="22" spans="1:5" x14ac:dyDescent="0.2">
      <c r="E22" s="2"/>
    </row>
    <row r="23" spans="1:5" ht="12.75" customHeight="1" x14ac:dyDescent="0.2">
      <c r="A23" s="117" t="s">
        <v>215</v>
      </c>
      <c r="B23" s="81"/>
      <c r="C23" s="81"/>
      <c r="D23" s="81"/>
      <c r="E23" s="81"/>
    </row>
    <row r="24" spans="1:5" x14ac:dyDescent="0.2">
      <c r="A24" s="50"/>
      <c r="B24" s="143" t="s">
        <v>169</v>
      </c>
      <c r="C24" s="143"/>
      <c r="D24" s="143" t="s">
        <v>175</v>
      </c>
      <c r="E24" s="143"/>
    </row>
    <row r="25" spans="1:5" x14ac:dyDescent="0.2">
      <c r="A25" s="53"/>
      <c r="B25" s="55">
        <v>2001</v>
      </c>
      <c r="C25" s="55">
        <v>2011</v>
      </c>
      <c r="D25" s="55">
        <v>2001</v>
      </c>
      <c r="E25" s="55">
        <v>2011</v>
      </c>
    </row>
    <row r="26" spans="1:5" x14ac:dyDescent="0.2">
      <c r="A26" s="70" t="s">
        <v>151</v>
      </c>
      <c r="B26" s="4">
        <v>21</v>
      </c>
      <c r="C26" s="84">
        <v>3</v>
      </c>
      <c r="D26" s="84" t="s">
        <v>134</v>
      </c>
      <c r="E26" s="84" t="s">
        <v>134</v>
      </c>
    </row>
    <row r="27" spans="1:5" x14ac:dyDescent="0.2">
      <c r="A27" s="70" t="s">
        <v>152</v>
      </c>
      <c r="B27" s="4">
        <v>49</v>
      </c>
      <c r="C27" s="85">
        <v>19</v>
      </c>
      <c r="D27" s="86">
        <v>49</v>
      </c>
      <c r="E27" s="84">
        <v>19</v>
      </c>
    </row>
    <row r="28" spans="1:5" x14ac:dyDescent="0.2">
      <c r="A28" s="70" t="s">
        <v>153</v>
      </c>
      <c r="B28" s="4">
        <v>41</v>
      </c>
      <c r="C28" s="4">
        <v>18</v>
      </c>
      <c r="D28" s="4">
        <v>82</v>
      </c>
      <c r="E28" s="84">
        <v>36</v>
      </c>
    </row>
    <row r="29" spans="1:5" x14ac:dyDescent="0.2">
      <c r="A29" s="74" t="s">
        <v>139</v>
      </c>
      <c r="B29" s="4">
        <v>52</v>
      </c>
      <c r="C29" s="4">
        <v>23</v>
      </c>
      <c r="D29" s="4">
        <v>192</v>
      </c>
      <c r="E29" s="84">
        <v>87</v>
      </c>
    </row>
    <row r="30" spans="1:5" x14ac:dyDescent="0.2">
      <c r="A30" s="75" t="s">
        <v>140</v>
      </c>
      <c r="B30" s="87">
        <v>78</v>
      </c>
      <c r="C30" s="87">
        <v>67</v>
      </c>
      <c r="D30" s="87">
        <v>576</v>
      </c>
      <c r="E30" s="88">
        <v>504</v>
      </c>
    </row>
    <row r="31" spans="1:5" x14ac:dyDescent="0.2">
      <c r="A31" s="74" t="s">
        <v>141</v>
      </c>
      <c r="B31" s="4">
        <v>91</v>
      </c>
      <c r="C31" s="4">
        <v>83</v>
      </c>
      <c r="D31" s="4">
        <v>1115</v>
      </c>
      <c r="E31" s="84">
        <v>1024</v>
      </c>
    </row>
    <row r="32" spans="1:5" x14ac:dyDescent="0.2">
      <c r="A32" s="74" t="s">
        <v>142</v>
      </c>
      <c r="B32" s="4">
        <v>48</v>
      </c>
      <c r="C32" s="20">
        <v>42</v>
      </c>
      <c r="D32" s="20">
        <v>844</v>
      </c>
      <c r="E32" s="84">
        <v>731</v>
      </c>
    </row>
    <row r="33" spans="1:5" x14ac:dyDescent="0.2">
      <c r="A33" s="74" t="s">
        <v>143</v>
      </c>
      <c r="B33" s="4">
        <v>181</v>
      </c>
      <c r="C33" s="20">
        <v>164</v>
      </c>
      <c r="D33" s="20">
        <v>5761</v>
      </c>
      <c r="E33" s="84">
        <v>5085</v>
      </c>
    </row>
    <row r="34" spans="1:5" x14ac:dyDescent="0.2">
      <c r="A34" s="74" t="s">
        <v>144</v>
      </c>
      <c r="B34" s="4">
        <v>90</v>
      </c>
      <c r="C34" s="4">
        <v>77</v>
      </c>
      <c r="D34" s="4">
        <v>6071</v>
      </c>
      <c r="E34" s="84">
        <v>5388</v>
      </c>
    </row>
    <row r="35" spans="1:5" x14ac:dyDescent="0.2">
      <c r="A35" s="74" t="s">
        <v>145</v>
      </c>
      <c r="B35" s="4">
        <v>51</v>
      </c>
      <c r="C35" s="4">
        <v>37</v>
      </c>
      <c r="D35" s="4">
        <v>6832</v>
      </c>
      <c r="E35" s="84">
        <v>4904</v>
      </c>
    </row>
    <row r="36" spans="1:5" x14ac:dyDescent="0.2">
      <c r="A36" s="74" t="s">
        <v>146</v>
      </c>
      <c r="B36" s="4">
        <v>10</v>
      </c>
      <c r="C36" s="4">
        <v>8</v>
      </c>
      <c r="D36" s="4">
        <v>2132</v>
      </c>
      <c r="E36" s="84">
        <v>1770</v>
      </c>
    </row>
    <row r="37" spans="1:5" x14ac:dyDescent="0.2">
      <c r="A37" s="74" t="s">
        <v>147</v>
      </c>
      <c r="B37" s="4">
        <v>14</v>
      </c>
      <c r="C37" s="4">
        <v>12</v>
      </c>
      <c r="D37" s="4">
        <v>5134</v>
      </c>
      <c r="E37" s="84">
        <v>4010</v>
      </c>
    </row>
    <row r="38" spans="1:5" x14ac:dyDescent="0.2">
      <c r="A38" s="74" t="s">
        <v>148</v>
      </c>
      <c r="B38" s="4">
        <v>4</v>
      </c>
      <c r="C38" s="4">
        <v>4</v>
      </c>
      <c r="D38" s="4">
        <v>3111</v>
      </c>
      <c r="E38" s="84">
        <v>2883</v>
      </c>
    </row>
    <row r="39" spans="1:5" x14ac:dyDescent="0.2">
      <c r="A39" s="74" t="s">
        <v>154</v>
      </c>
      <c r="B39" s="4">
        <v>4</v>
      </c>
      <c r="C39" s="4">
        <v>5</v>
      </c>
      <c r="D39" s="4">
        <v>8067</v>
      </c>
      <c r="E39" s="84">
        <v>11615</v>
      </c>
    </row>
    <row r="40" spans="1:5" x14ac:dyDescent="0.2">
      <c r="A40" s="79" t="s">
        <v>177</v>
      </c>
      <c r="B40" s="69">
        <f>SUM(B26:B39)</f>
        <v>734</v>
      </c>
      <c r="C40" s="69">
        <f t="shared" ref="C40:E40" si="1">SUM(C26:C39)</f>
        <v>562</v>
      </c>
      <c r="D40" s="69">
        <f t="shared" si="1"/>
        <v>39966</v>
      </c>
      <c r="E40" s="69">
        <f t="shared" si="1"/>
        <v>38056</v>
      </c>
    </row>
    <row r="44" spans="1:5" x14ac:dyDescent="0.2">
      <c r="A44" s="48" t="s">
        <v>216</v>
      </c>
    </row>
    <row r="45" spans="1:5" x14ac:dyDescent="0.2">
      <c r="A45" s="50"/>
      <c r="B45" s="143" t="s">
        <v>169</v>
      </c>
      <c r="C45" s="143"/>
      <c r="D45" s="143" t="s">
        <v>175</v>
      </c>
      <c r="E45" s="143"/>
    </row>
    <row r="46" spans="1:5" x14ac:dyDescent="0.2">
      <c r="A46" s="53"/>
      <c r="B46" s="55">
        <v>2001</v>
      </c>
      <c r="C46" s="55">
        <v>2011</v>
      </c>
      <c r="D46" s="55">
        <v>2001</v>
      </c>
      <c r="E46" s="55">
        <v>2011</v>
      </c>
    </row>
    <row r="47" spans="1:5" x14ac:dyDescent="0.2">
      <c r="A47" s="70">
        <v>0</v>
      </c>
      <c r="B47" s="5">
        <f t="shared" ref="B47:E60" si="2">B5-B26</f>
        <v>41</v>
      </c>
      <c r="C47" s="5">
        <f t="shared" si="2"/>
        <v>0</v>
      </c>
      <c r="D47" s="5" t="s">
        <v>134</v>
      </c>
      <c r="E47" s="5" t="s">
        <v>134</v>
      </c>
    </row>
    <row r="48" spans="1:5" x14ac:dyDescent="0.2">
      <c r="A48" s="70">
        <v>1</v>
      </c>
      <c r="B48" s="5">
        <f t="shared" si="2"/>
        <v>64</v>
      </c>
      <c r="C48" s="5">
        <f t="shared" si="2"/>
        <v>45</v>
      </c>
      <c r="D48" s="5">
        <f t="shared" si="2"/>
        <v>64</v>
      </c>
      <c r="E48" s="5">
        <f t="shared" si="2"/>
        <v>45</v>
      </c>
    </row>
    <row r="49" spans="1:5" x14ac:dyDescent="0.2">
      <c r="A49" s="70">
        <v>2</v>
      </c>
      <c r="B49" s="5">
        <f t="shared" si="2"/>
        <v>46</v>
      </c>
      <c r="C49" s="5">
        <f t="shared" si="2"/>
        <v>46</v>
      </c>
      <c r="D49" s="5">
        <f t="shared" si="2"/>
        <v>92</v>
      </c>
      <c r="E49" s="5">
        <f t="shared" si="2"/>
        <v>92</v>
      </c>
    </row>
    <row r="50" spans="1:5" x14ac:dyDescent="0.2">
      <c r="A50" s="74" t="s">
        <v>139</v>
      </c>
      <c r="B50" s="5">
        <f t="shared" si="2"/>
        <v>157</v>
      </c>
      <c r="C50" s="5">
        <f t="shared" si="2"/>
        <v>103</v>
      </c>
      <c r="D50" s="5">
        <f t="shared" si="2"/>
        <v>644</v>
      </c>
      <c r="E50" s="5">
        <f t="shared" si="2"/>
        <v>420</v>
      </c>
    </row>
    <row r="51" spans="1:5" x14ac:dyDescent="0.2">
      <c r="A51" s="75" t="s">
        <v>140</v>
      </c>
      <c r="B51" s="76">
        <f t="shared" si="2"/>
        <v>149</v>
      </c>
      <c r="C51" s="76">
        <f t="shared" si="2"/>
        <v>151</v>
      </c>
      <c r="D51" s="76">
        <f t="shared" si="2"/>
        <v>1106</v>
      </c>
      <c r="E51" s="76">
        <f t="shared" si="2"/>
        <v>1125</v>
      </c>
    </row>
    <row r="52" spans="1:5" x14ac:dyDescent="0.2">
      <c r="A52" s="74" t="s">
        <v>141</v>
      </c>
      <c r="B52" s="5">
        <f t="shared" si="2"/>
        <v>157</v>
      </c>
      <c r="C52" s="5">
        <f t="shared" si="2"/>
        <v>144</v>
      </c>
      <c r="D52" s="5">
        <f t="shared" si="2"/>
        <v>1921</v>
      </c>
      <c r="E52" s="5">
        <f t="shared" si="2"/>
        <v>1760</v>
      </c>
    </row>
    <row r="53" spans="1:5" x14ac:dyDescent="0.2">
      <c r="A53" s="74" t="s">
        <v>142</v>
      </c>
      <c r="B53" s="5">
        <f t="shared" si="2"/>
        <v>63</v>
      </c>
      <c r="C53" s="5">
        <f t="shared" si="2"/>
        <v>68</v>
      </c>
      <c r="D53" s="5">
        <f t="shared" si="2"/>
        <v>1098</v>
      </c>
      <c r="E53" s="5">
        <f t="shared" si="2"/>
        <v>1190</v>
      </c>
    </row>
    <row r="54" spans="1:5" x14ac:dyDescent="0.2">
      <c r="A54" s="74" t="s">
        <v>143</v>
      </c>
      <c r="B54" s="5">
        <f t="shared" si="2"/>
        <v>208</v>
      </c>
      <c r="C54" s="5">
        <f t="shared" si="2"/>
        <v>194</v>
      </c>
      <c r="D54" s="5">
        <f t="shared" si="2"/>
        <v>6245</v>
      </c>
      <c r="E54" s="5">
        <f t="shared" si="2"/>
        <v>5988</v>
      </c>
    </row>
    <row r="55" spans="1:5" x14ac:dyDescent="0.2">
      <c r="A55" s="74" t="s">
        <v>144</v>
      </c>
      <c r="B55" s="5">
        <f t="shared" si="2"/>
        <v>59</v>
      </c>
      <c r="C55" s="5">
        <f t="shared" si="2"/>
        <v>48</v>
      </c>
      <c r="D55" s="5">
        <f t="shared" si="2"/>
        <v>3836</v>
      </c>
      <c r="E55" s="5">
        <f t="shared" si="2"/>
        <v>3197</v>
      </c>
    </row>
    <row r="56" spans="1:5" x14ac:dyDescent="0.2">
      <c r="A56" s="74" t="s">
        <v>145</v>
      </c>
      <c r="B56" s="5">
        <f t="shared" si="2"/>
        <v>21</v>
      </c>
      <c r="C56" s="5">
        <f t="shared" si="2"/>
        <v>18</v>
      </c>
      <c r="D56" s="5">
        <f t="shared" si="2"/>
        <v>2806</v>
      </c>
      <c r="E56" s="5">
        <f t="shared" si="2"/>
        <v>2342</v>
      </c>
    </row>
    <row r="57" spans="1:5" x14ac:dyDescent="0.2">
      <c r="A57" s="74" t="s">
        <v>146</v>
      </c>
      <c r="B57" s="5">
        <f t="shared" si="2"/>
        <v>1</v>
      </c>
      <c r="C57" s="5">
        <f t="shared" si="2"/>
        <v>2</v>
      </c>
      <c r="D57" s="5">
        <f t="shared" si="2"/>
        <v>205</v>
      </c>
      <c r="E57" s="5">
        <f t="shared" si="2"/>
        <v>478</v>
      </c>
    </row>
    <row r="58" spans="1:5" x14ac:dyDescent="0.2">
      <c r="A58" s="74" t="s">
        <v>147</v>
      </c>
      <c r="B58" s="5">
        <f t="shared" si="2"/>
        <v>4</v>
      </c>
      <c r="C58" s="5">
        <f t="shared" si="2"/>
        <v>4</v>
      </c>
      <c r="D58" s="5">
        <f t="shared" si="2"/>
        <v>1405</v>
      </c>
      <c r="E58" s="5">
        <f t="shared" si="2"/>
        <v>1229</v>
      </c>
    </row>
    <row r="59" spans="1:5" x14ac:dyDescent="0.2">
      <c r="A59" s="74" t="s">
        <v>148</v>
      </c>
      <c r="B59" s="5">
        <f t="shared" si="2"/>
        <v>2</v>
      </c>
      <c r="C59" s="5">
        <f t="shared" si="2"/>
        <v>1</v>
      </c>
      <c r="D59" s="5">
        <f t="shared" si="2"/>
        <v>1364</v>
      </c>
      <c r="E59" s="5">
        <f t="shared" si="2"/>
        <v>642</v>
      </c>
    </row>
    <row r="60" spans="1:5" x14ac:dyDescent="0.2">
      <c r="A60" s="74" t="s">
        <v>149</v>
      </c>
      <c r="B60" s="5">
        <f t="shared" si="2"/>
        <v>0</v>
      </c>
      <c r="C60" s="5">
        <f t="shared" si="2"/>
        <v>1</v>
      </c>
      <c r="D60" s="5">
        <f t="shared" si="2"/>
        <v>0</v>
      </c>
      <c r="E60" s="5">
        <f t="shared" si="2"/>
        <v>1035</v>
      </c>
    </row>
    <row r="61" spans="1:5" x14ac:dyDescent="0.2">
      <c r="A61" s="79" t="s">
        <v>7</v>
      </c>
      <c r="B61" s="61">
        <f>SUM(B47:B60)</f>
        <v>972</v>
      </c>
      <c r="C61" s="61">
        <f t="shared" ref="C61:E61" si="3">SUM(C47:C60)</f>
        <v>825</v>
      </c>
      <c r="D61" s="61">
        <f>SUM(D47:D60)</f>
        <v>20786</v>
      </c>
      <c r="E61" s="61">
        <f t="shared" si="3"/>
        <v>19543</v>
      </c>
    </row>
  </sheetData>
  <mergeCells count="6">
    <mergeCell ref="B3:C3"/>
    <mergeCell ref="D3:E3"/>
    <mergeCell ref="B24:C24"/>
    <mergeCell ref="D24:E24"/>
    <mergeCell ref="B45:C45"/>
    <mergeCell ref="D45:E45"/>
  </mergeCells>
  <pageMargins left="0.19685039370078741" right="0.70866141732283472" top="0.15748031496062992" bottom="0.15748031496062992" header="0" footer="0"/>
  <pageSetup paperSize="9" scale="91" orientation="portrait" r:id="rId1"/>
  <ignoredErrors>
    <ignoredError sqref="B19:C19 B40:C40" formulaRange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topLeftCell="A22" workbookViewId="0">
      <selection activeCell="I39" sqref="I39"/>
    </sheetView>
  </sheetViews>
  <sheetFormatPr defaultRowHeight="12.75" x14ac:dyDescent="0.2"/>
  <cols>
    <col min="1" max="1" width="60.85546875" customWidth="1"/>
    <col min="2" max="5" width="8.28515625" customWidth="1"/>
    <col min="6" max="10" width="9.140625" style="44"/>
  </cols>
  <sheetData>
    <row r="1" spans="1:7" s="44" customFormat="1" x14ac:dyDescent="0.2"/>
    <row r="2" spans="1:7" s="44" customFormat="1" x14ac:dyDescent="0.2">
      <c r="A2" s="48" t="s">
        <v>217</v>
      </c>
    </row>
    <row r="3" spans="1:7" s="44" customFormat="1" ht="24" customHeight="1" x14ac:dyDescent="0.2">
      <c r="A3" s="90" t="s">
        <v>157</v>
      </c>
      <c r="B3" s="146" t="s">
        <v>169</v>
      </c>
      <c r="C3" s="143"/>
      <c r="D3" s="91" t="s">
        <v>158</v>
      </c>
      <c r="E3" s="146" t="s">
        <v>111</v>
      </c>
      <c r="F3" s="146"/>
      <c r="G3" s="100" t="s">
        <v>158</v>
      </c>
    </row>
    <row r="4" spans="1:7" s="44" customFormat="1" x14ac:dyDescent="0.2">
      <c r="A4" s="90"/>
      <c r="B4" s="55">
        <v>2001</v>
      </c>
      <c r="C4" s="55">
        <v>2011</v>
      </c>
      <c r="D4" s="55"/>
      <c r="E4" s="55">
        <v>2001</v>
      </c>
      <c r="F4" s="55">
        <v>2011</v>
      </c>
      <c r="G4" s="55"/>
    </row>
    <row r="5" spans="1:7" s="44" customFormat="1" x14ac:dyDescent="0.2">
      <c r="A5" s="92" t="s">
        <v>218</v>
      </c>
      <c r="B5" s="84">
        <v>592</v>
      </c>
      <c r="C5" s="84">
        <v>612</v>
      </c>
      <c r="D5" s="58">
        <f>C5/B5*100-100</f>
        <v>3.3783783783783718</v>
      </c>
      <c r="E5" s="4">
        <v>19292</v>
      </c>
      <c r="F5" s="4">
        <v>18735</v>
      </c>
      <c r="G5" s="58">
        <f>F5/E5*100-100</f>
        <v>-2.8872071324901611</v>
      </c>
    </row>
    <row r="6" spans="1:7" x14ac:dyDescent="0.2">
      <c r="A6" s="92" t="s">
        <v>199</v>
      </c>
      <c r="B6" s="4">
        <v>14</v>
      </c>
      <c r="C6" s="4">
        <v>9</v>
      </c>
      <c r="D6" s="58">
        <f t="shared" ref="D6:D12" si="0">C6/B6*100-100</f>
        <v>-35.714285714285708</v>
      </c>
      <c r="E6" s="4">
        <v>2391</v>
      </c>
      <c r="F6" s="4">
        <v>2411</v>
      </c>
      <c r="G6" s="58">
        <f t="shared" ref="G6:G12" si="1">F6/E6*100-100</f>
        <v>0.83647009619404855</v>
      </c>
    </row>
    <row r="7" spans="1:7" x14ac:dyDescent="0.2">
      <c r="A7" s="94" t="s">
        <v>200</v>
      </c>
      <c r="B7" s="4">
        <v>31</v>
      </c>
      <c r="C7" s="4">
        <v>24</v>
      </c>
      <c r="D7" s="58">
        <f t="shared" si="0"/>
        <v>-22.58064516129032</v>
      </c>
      <c r="E7" s="4">
        <v>955</v>
      </c>
      <c r="F7" s="4">
        <v>944</v>
      </c>
      <c r="G7" s="58">
        <f t="shared" si="1"/>
        <v>-1.151832460732976</v>
      </c>
    </row>
    <row r="8" spans="1:7" x14ac:dyDescent="0.2">
      <c r="A8" s="95" t="s">
        <v>201</v>
      </c>
      <c r="B8" s="4">
        <v>607</v>
      </c>
      <c r="C8" s="4">
        <v>453</v>
      </c>
      <c r="D8" s="58">
        <f t="shared" si="0"/>
        <v>-25.370675453047781</v>
      </c>
      <c r="E8" s="4">
        <v>10775</v>
      </c>
      <c r="F8" s="4">
        <v>9316</v>
      </c>
      <c r="G8" s="58">
        <f t="shared" si="1"/>
        <v>-13.54060324825987</v>
      </c>
    </row>
    <row r="9" spans="1:7" x14ac:dyDescent="0.2">
      <c r="A9" s="95" t="s">
        <v>202</v>
      </c>
      <c r="B9" s="4">
        <v>5</v>
      </c>
      <c r="C9" s="4">
        <v>11</v>
      </c>
      <c r="D9" s="58">
        <f t="shared" si="0"/>
        <v>120.00000000000003</v>
      </c>
      <c r="E9" s="4">
        <v>41</v>
      </c>
      <c r="F9" s="4">
        <v>173</v>
      </c>
      <c r="G9" s="58">
        <f t="shared" si="1"/>
        <v>321.95121951219517</v>
      </c>
    </row>
    <row r="10" spans="1:7" x14ac:dyDescent="0.2">
      <c r="A10" s="95" t="s">
        <v>203</v>
      </c>
      <c r="B10" s="4">
        <v>142</v>
      </c>
      <c r="C10" s="4">
        <v>94</v>
      </c>
      <c r="D10" s="58">
        <f t="shared" si="0"/>
        <v>-33.802816901408448</v>
      </c>
      <c r="E10" s="4">
        <v>15923</v>
      </c>
      <c r="F10" s="4">
        <v>15119</v>
      </c>
      <c r="G10" s="58">
        <f t="shared" si="1"/>
        <v>-5.0492997550712744</v>
      </c>
    </row>
    <row r="11" spans="1:7" x14ac:dyDescent="0.2">
      <c r="A11" s="94" t="s">
        <v>204</v>
      </c>
      <c r="B11" s="4">
        <v>315</v>
      </c>
      <c r="C11" s="4">
        <v>184</v>
      </c>
      <c r="D11" s="58">
        <f t="shared" si="0"/>
        <v>-41.587301587301582</v>
      </c>
      <c r="E11" s="4">
        <v>11375</v>
      </c>
      <c r="F11" s="4">
        <v>10901</v>
      </c>
      <c r="G11" s="58">
        <f t="shared" si="1"/>
        <v>-4.1670329670329664</v>
      </c>
    </row>
    <row r="12" spans="1:7" x14ac:dyDescent="0.2">
      <c r="A12" s="11" t="s">
        <v>7</v>
      </c>
      <c r="B12" s="61">
        <f>SUM(B5:B11)</f>
        <v>1706</v>
      </c>
      <c r="C12" s="61">
        <f t="shared" ref="C12" si="2">SUM(C5:C11)</f>
        <v>1387</v>
      </c>
      <c r="D12" s="63">
        <f t="shared" si="0"/>
        <v>-18.698710433763182</v>
      </c>
      <c r="E12" s="61">
        <f>SUM(E5:E11)</f>
        <v>60752</v>
      </c>
      <c r="F12" s="61">
        <f>SUM(F5:F11)</f>
        <v>57599</v>
      </c>
      <c r="G12" s="63">
        <f t="shared" si="1"/>
        <v>-5.1899525941532829</v>
      </c>
    </row>
    <row r="13" spans="1:7" x14ac:dyDescent="0.2">
      <c r="A13" s="9"/>
      <c r="B13" s="65"/>
      <c r="C13" s="65"/>
      <c r="D13" s="65"/>
      <c r="E13" s="65"/>
    </row>
    <row r="14" spans="1:7" x14ac:dyDescent="0.2">
      <c r="A14" s="9"/>
      <c r="B14" s="65"/>
      <c r="C14" s="65"/>
      <c r="D14" s="65"/>
      <c r="E14" s="65"/>
    </row>
    <row r="15" spans="1:7" x14ac:dyDescent="0.2">
      <c r="A15" s="97"/>
      <c r="B15" s="97"/>
      <c r="C15" s="97"/>
      <c r="D15" s="97"/>
      <c r="E15" s="97"/>
    </row>
    <row r="16" spans="1:7" s="44" customFormat="1" x14ac:dyDescent="0.2">
      <c r="A16" s="48" t="s">
        <v>219</v>
      </c>
    </row>
    <row r="17" spans="1:7" ht="27" customHeight="1" x14ac:dyDescent="0.2">
      <c r="A17" s="90" t="s">
        <v>157</v>
      </c>
      <c r="B17" s="146" t="s">
        <v>169</v>
      </c>
      <c r="C17" s="143"/>
      <c r="D17" s="91" t="s">
        <v>158</v>
      </c>
      <c r="E17" s="146" t="s">
        <v>111</v>
      </c>
      <c r="F17" s="146"/>
      <c r="G17" s="100" t="s">
        <v>158</v>
      </c>
    </row>
    <row r="18" spans="1:7" x14ac:dyDescent="0.2">
      <c r="A18" s="90"/>
      <c r="B18" s="55">
        <v>2001</v>
      </c>
      <c r="C18" s="55">
        <v>2011</v>
      </c>
      <c r="D18" s="55"/>
      <c r="E18" s="55">
        <v>2001</v>
      </c>
      <c r="F18" s="55">
        <v>2011</v>
      </c>
      <c r="G18" s="55"/>
    </row>
    <row r="19" spans="1:7" x14ac:dyDescent="0.2">
      <c r="A19" s="92" t="s">
        <v>218</v>
      </c>
      <c r="B19" s="4">
        <v>196</v>
      </c>
      <c r="C19" s="4">
        <v>207</v>
      </c>
      <c r="D19" s="58">
        <f>C19/B19*100-100</f>
        <v>5.6122448979591724</v>
      </c>
      <c r="E19" s="4">
        <v>10213</v>
      </c>
      <c r="F19" s="4">
        <v>9383</v>
      </c>
      <c r="G19" s="58">
        <f>F19/E19*100-100</f>
        <v>-8.1268970919416432</v>
      </c>
    </row>
    <row r="20" spans="1:7" x14ac:dyDescent="0.2">
      <c r="A20" s="94" t="s">
        <v>199</v>
      </c>
      <c r="B20" s="4">
        <v>9</v>
      </c>
      <c r="C20" s="4">
        <v>8</v>
      </c>
      <c r="D20" s="58">
        <f t="shared" ref="D20:D26" si="3">C20/B20*100-100</f>
        <v>-11.111111111111114</v>
      </c>
      <c r="E20" s="4">
        <v>2375</v>
      </c>
      <c r="F20" s="4">
        <v>2405</v>
      </c>
      <c r="G20" s="58">
        <f t="shared" ref="G20:G26" si="4">F20/E20*100-100</f>
        <v>1.2631578947368354</v>
      </c>
    </row>
    <row r="21" spans="1:7" x14ac:dyDescent="0.2">
      <c r="A21" s="95" t="s">
        <v>200</v>
      </c>
      <c r="B21" s="4">
        <v>13</v>
      </c>
      <c r="C21" s="4">
        <v>9</v>
      </c>
      <c r="D21" s="58">
        <f t="shared" si="3"/>
        <v>-30.769230769230774</v>
      </c>
      <c r="E21" s="4">
        <v>857</v>
      </c>
      <c r="F21" s="4">
        <v>844</v>
      </c>
      <c r="G21" s="58">
        <f t="shared" si="4"/>
        <v>-1.516919486581088</v>
      </c>
    </row>
    <row r="22" spans="1:7" x14ac:dyDescent="0.2">
      <c r="A22" s="95" t="s">
        <v>201</v>
      </c>
      <c r="B22" s="4">
        <v>232</v>
      </c>
      <c r="C22" s="4">
        <v>156</v>
      </c>
      <c r="D22" s="58">
        <f t="shared" si="3"/>
        <v>-32.758620689655174</v>
      </c>
      <c r="E22" s="4">
        <v>5735</v>
      </c>
      <c r="F22" s="4">
        <v>5022</v>
      </c>
      <c r="G22" s="58">
        <f t="shared" si="4"/>
        <v>-12.432432432432421</v>
      </c>
    </row>
    <row r="23" spans="1:7" x14ac:dyDescent="0.2">
      <c r="A23" s="95" t="s">
        <v>202</v>
      </c>
      <c r="B23" s="4" t="s">
        <v>134</v>
      </c>
      <c r="C23" s="4" t="s">
        <v>134</v>
      </c>
      <c r="D23" s="58" t="s">
        <v>134</v>
      </c>
      <c r="E23" s="4" t="s">
        <v>134</v>
      </c>
      <c r="F23" s="4" t="s">
        <v>134</v>
      </c>
      <c r="G23" s="58" t="s">
        <v>134</v>
      </c>
    </row>
    <row r="24" spans="1:7" x14ac:dyDescent="0.2">
      <c r="A24" s="95" t="s">
        <v>203</v>
      </c>
      <c r="B24" s="4">
        <v>53</v>
      </c>
      <c r="C24" s="4">
        <v>30</v>
      </c>
      <c r="D24" s="58">
        <f t="shared" si="3"/>
        <v>-43.39622641509434</v>
      </c>
      <c r="E24" s="4">
        <v>10967</v>
      </c>
      <c r="F24" s="4">
        <v>9911</v>
      </c>
      <c r="G24" s="58">
        <f t="shared" si="4"/>
        <v>-9.6288866599799405</v>
      </c>
    </row>
    <row r="25" spans="1:7" x14ac:dyDescent="0.2">
      <c r="A25" s="94" t="s">
        <v>204</v>
      </c>
      <c r="B25" s="4">
        <v>231</v>
      </c>
      <c r="C25" s="4">
        <v>152</v>
      </c>
      <c r="D25" s="58">
        <f t="shared" si="3"/>
        <v>-34.199134199134193</v>
      </c>
      <c r="E25" s="4">
        <v>9819</v>
      </c>
      <c r="F25" s="4">
        <v>10491</v>
      </c>
      <c r="G25" s="58">
        <f t="shared" si="4"/>
        <v>6.8438741216009618</v>
      </c>
    </row>
    <row r="26" spans="1:7" s="44" customFormat="1" x14ac:dyDescent="0.2">
      <c r="A26" s="11" t="s">
        <v>7</v>
      </c>
      <c r="B26" s="61">
        <f>SUM(B19:B25)</f>
        <v>734</v>
      </c>
      <c r="C26" s="61">
        <f>SUM(C19:C25)</f>
        <v>562</v>
      </c>
      <c r="D26" s="63">
        <f t="shared" si="3"/>
        <v>-23.433242506811993</v>
      </c>
      <c r="E26" s="61">
        <f>SUM(E19:E25)</f>
        <v>39966</v>
      </c>
      <c r="F26" s="61">
        <f>SUM(F19:F25)</f>
        <v>38056</v>
      </c>
      <c r="G26" s="63">
        <f t="shared" si="4"/>
        <v>-4.7790622028724385</v>
      </c>
    </row>
    <row r="27" spans="1:7" s="44" customFormat="1" x14ac:dyDescent="0.2">
      <c r="A27" s="9"/>
      <c r="B27" s="65"/>
      <c r="C27" s="65"/>
      <c r="D27" s="65"/>
      <c r="E27" s="65"/>
      <c r="G27" s="113"/>
    </row>
    <row r="28" spans="1:7" s="44" customFormat="1" x14ac:dyDescent="0.2">
      <c r="A28" s="9"/>
      <c r="B28" s="65"/>
      <c r="C28" s="65"/>
      <c r="D28" s="65"/>
      <c r="E28" s="65"/>
      <c r="G28" s="113"/>
    </row>
    <row r="29" spans="1:7" s="44" customFormat="1" x14ac:dyDescent="0.2"/>
    <row r="30" spans="1:7" s="44" customFormat="1" x14ac:dyDescent="0.2">
      <c r="A30" s="48" t="s">
        <v>220</v>
      </c>
    </row>
    <row r="31" spans="1:7" s="44" customFormat="1" ht="24" customHeight="1" x14ac:dyDescent="0.2">
      <c r="A31" s="90" t="s">
        <v>157</v>
      </c>
      <c r="B31" s="146" t="s">
        <v>169</v>
      </c>
      <c r="C31" s="143"/>
      <c r="D31" s="91" t="s">
        <v>158</v>
      </c>
      <c r="E31" s="146" t="s">
        <v>111</v>
      </c>
      <c r="F31" s="146"/>
      <c r="G31" s="100" t="s">
        <v>158</v>
      </c>
    </row>
    <row r="32" spans="1:7" s="44" customFormat="1" x14ac:dyDescent="0.2">
      <c r="A32" s="90"/>
      <c r="B32" s="55">
        <v>2001</v>
      </c>
      <c r="C32" s="55">
        <v>2011</v>
      </c>
      <c r="D32" s="55"/>
      <c r="E32" s="55">
        <v>2001</v>
      </c>
      <c r="F32" s="55">
        <v>2011</v>
      </c>
      <c r="G32" s="55"/>
    </row>
    <row r="33" spans="1:7" s="44" customFormat="1" x14ac:dyDescent="0.2">
      <c r="A33" s="92" t="s">
        <v>218</v>
      </c>
      <c r="B33" s="4">
        <f t="shared" ref="B33:C36" si="5">B5-B19</f>
        <v>396</v>
      </c>
      <c r="C33" s="4">
        <f t="shared" si="5"/>
        <v>405</v>
      </c>
      <c r="D33" s="58">
        <f>C33/B33*100-100</f>
        <v>2.2727272727272663</v>
      </c>
      <c r="E33" s="4">
        <f t="shared" ref="E33:F36" si="6">E5-E19</f>
        <v>9079</v>
      </c>
      <c r="F33" s="4">
        <f t="shared" si="6"/>
        <v>9352</v>
      </c>
      <c r="G33" s="58">
        <f>F33/E33*100-100</f>
        <v>3.0069390902081778</v>
      </c>
    </row>
    <row r="34" spans="1:7" x14ac:dyDescent="0.2">
      <c r="A34" s="92" t="s">
        <v>199</v>
      </c>
      <c r="B34" s="4">
        <f t="shared" si="5"/>
        <v>5</v>
      </c>
      <c r="C34" s="4">
        <f t="shared" si="5"/>
        <v>1</v>
      </c>
      <c r="D34" s="58">
        <f t="shared" ref="D34:D40" si="7">C34/B34*100-100</f>
        <v>-80</v>
      </c>
      <c r="E34" s="4">
        <f t="shared" si="6"/>
        <v>16</v>
      </c>
      <c r="F34" s="4">
        <f t="shared" si="6"/>
        <v>6</v>
      </c>
      <c r="G34" s="58">
        <f t="shared" ref="G34:G40" si="8">F34/E34*100-100</f>
        <v>-62.5</v>
      </c>
    </row>
    <row r="35" spans="1:7" x14ac:dyDescent="0.2">
      <c r="A35" s="94" t="s">
        <v>200</v>
      </c>
      <c r="B35" s="4">
        <f t="shared" si="5"/>
        <v>18</v>
      </c>
      <c r="C35" s="4">
        <f t="shared" si="5"/>
        <v>15</v>
      </c>
      <c r="D35" s="58">
        <f t="shared" si="7"/>
        <v>-16.666666666666657</v>
      </c>
      <c r="E35" s="4">
        <f t="shared" si="6"/>
        <v>98</v>
      </c>
      <c r="F35" s="4">
        <f t="shared" si="6"/>
        <v>100</v>
      </c>
      <c r="G35" s="58">
        <f t="shared" si="8"/>
        <v>2.0408163265306172</v>
      </c>
    </row>
    <row r="36" spans="1:7" x14ac:dyDescent="0.2">
      <c r="A36" s="95" t="s">
        <v>201</v>
      </c>
      <c r="B36" s="4">
        <f t="shared" si="5"/>
        <v>375</v>
      </c>
      <c r="C36" s="4">
        <f t="shared" si="5"/>
        <v>297</v>
      </c>
      <c r="D36" s="58">
        <f t="shared" si="7"/>
        <v>-20.799999999999997</v>
      </c>
      <c r="E36" s="4">
        <f t="shared" si="6"/>
        <v>5040</v>
      </c>
      <c r="F36" s="4">
        <f t="shared" si="6"/>
        <v>4294</v>
      </c>
      <c r="G36" s="58">
        <f t="shared" si="8"/>
        <v>-14.801587301587304</v>
      </c>
    </row>
    <row r="37" spans="1:7" x14ac:dyDescent="0.2">
      <c r="A37" s="95" t="s">
        <v>202</v>
      </c>
      <c r="B37" s="4">
        <v>5</v>
      </c>
      <c r="C37" s="4">
        <v>11</v>
      </c>
      <c r="D37" s="58">
        <f t="shared" si="7"/>
        <v>120.00000000000003</v>
      </c>
      <c r="E37" s="4">
        <v>41</v>
      </c>
      <c r="F37" s="4">
        <v>173</v>
      </c>
      <c r="G37" s="58">
        <f t="shared" si="8"/>
        <v>321.95121951219517</v>
      </c>
    </row>
    <row r="38" spans="1:7" x14ac:dyDescent="0.2">
      <c r="A38" s="95" t="s">
        <v>203</v>
      </c>
      <c r="B38" s="4">
        <f t="shared" ref="B38:C40" si="9">B10-B24</f>
        <v>89</v>
      </c>
      <c r="C38" s="4">
        <f t="shared" si="9"/>
        <v>64</v>
      </c>
      <c r="D38" s="58">
        <f t="shared" si="7"/>
        <v>-28.089887640449433</v>
      </c>
      <c r="E38" s="4">
        <f t="shared" ref="E38:F40" si="10">E10-E24</f>
        <v>4956</v>
      </c>
      <c r="F38" s="4">
        <f t="shared" si="10"/>
        <v>5208</v>
      </c>
      <c r="G38" s="58">
        <f t="shared" si="8"/>
        <v>5.0847457627118757</v>
      </c>
    </row>
    <row r="39" spans="1:7" x14ac:dyDescent="0.2">
      <c r="A39" s="94" t="s">
        <v>204</v>
      </c>
      <c r="B39" s="4">
        <f t="shared" si="9"/>
        <v>84</v>
      </c>
      <c r="C39" s="4">
        <f t="shared" si="9"/>
        <v>32</v>
      </c>
      <c r="D39" s="58">
        <f t="shared" si="7"/>
        <v>-61.904761904761905</v>
      </c>
      <c r="E39" s="4">
        <f t="shared" si="10"/>
        <v>1556</v>
      </c>
      <c r="F39" s="4">
        <f t="shared" si="10"/>
        <v>410</v>
      </c>
      <c r="G39" s="58">
        <f t="shared" si="8"/>
        <v>-73.650385604113112</v>
      </c>
    </row>
    <row r="40" spans="1:7" x14ac:dyDescent="0.2">
      <c r="A40" s="11" t="s">
        <v>7</v>
      </c>
      <c r="B40" s="69">
        <f t="shared" si="9"/>
        <v>972</v>
      </c>
      <c r="C40" s="69">
        <f t="shared" si="9"/>
        <v>825</v>
      </c>
      <c r="D40" s="63">
        <f t="shared" si="7"/>
        <v>-15.123456790123456</v>
      </c>
      <c r="E40" s="69">
        <f t="shared" si="10"/>
        <v>20786</v>
      </c>
      <c r="F40" s="69">
        <f t="shared" si="10"/>
        <v>19543</v>
      </c>
      <c r="G40" s="63">
        <f t="shared" si="8"/>
        <v>-5.9799865293947931</v>
      </c>
    </row>
    <row r="41" spans="1:7" x14ac:dyDescent="0.2">
      <c r="A41" s="44"/>
      <c r="B41" s="113"/>
      <c r="C41" s="113"/>
      <c r="D41" s="113"/>
      <c r="E41" s="113"/>
    </row>
    <row r="42" spans="1:7" x14ac:dyDescent="0.2">
      <c r="A42" s="44"/>
      <c r="B42" s="44"/>
      <c r="C42" s="44"/>
      <c r="D42" s="44"/>
      <c r="E42" s="44"/>
    </row>
    <row r="43" spans="1:7" s="44" customFormat="1" x14ac:dyDescent="0.2"/>
    <row r="44" spans="1:7" s="44" customFormat="1" x14ac:dyDescent="0.2"/>
    <row r="45" spans="1:7" s="44" customFormat="1" x14ac:dyDescent="0.2"/>
    <row r="46" spans="1:7" s="44" customFormat="1" x14ac:dyDescent="0.2"/>
    <row r="47" spans="1:7" s="44" customFormat="1" x14ac:dyDescent="0.2"/>
    <row r="48" spans="1:7" s="44" customFormat="1" x14ac:dyDescent="0.2"/>
    <row r="49" s="44" customFormat="1" x14ac:dyDescent="0.2"/>
    <row r="50" s="44" customFormat="1" x14ac:dyDescent="0.2"/>
    <row r="51" s="44" customFormat="1" x14ac:dyDescent="0.2"/>
    <row r="52" s="44" customFormat="1" x14ac:dyDescent="0.2"/>
    <row r="53" s="44" customFormat="1" x14ac:dyDescent="0.2"/>
    <row r="54" s="44" customFormat="1" x14ac:dyDescent="0.2"/>
    <row r="55" s="44" customFormat="1" x14ac:dyDescent="0.2"/>
    <row r="56" s="44" customFormat="1" x14ac:dyDescent="0.2"/>
    <row r="57" s="44" customFormat="1" x14ac:dyDescent="0.2"/>
    <row r="58" s="44" customFormat="1" x14ac:dyDescent="0.2"/>
    <row r="59" s="44" customFormat="1" x14ac:dyDescent="0.2"/>
    <row r="60" s="44" customFormat="1" x14ac:dyDescent="0.2"/>
    <row r="61" s="44" customFormat="1" x14ac:dyDescent="0.2"/>
    <row r="62" s="44" customFormat="1" x14ac:dyDescent="0.2"/>
    <row r="63" s="44" customFormat="1" x14ac:dyDescent="0.2"/>
    <row r="64" s="44" customFormat="1" x14ac:dyDescent="0.2"/>
    <row r="65" s="44" customFormat="1" x14ac:dyDescent="0.2"/>
    <row r="66" s="44" customFormat="1" x14ac:dyDescent="0.2"/>
    <row r="67" s="44" customFormat="1" x14ac:dyDescent="0.2"/>
    <row r="68" s="44" customFormat="1" x14ac:dyDescent="0.2"/>
    <row r="69" s="44" customFormat="1" x14ac:dyDescent="0.2"/>
    <row r="70" s="44" customFormat="1" x14ac:dyDescent="0.2"/>
    <row r="71" s="44" customFormat="1" x14ac:dyDescent="0.2"/>
    <row r="72" s="44" customFormat="1" x14ac:dyDescent="0.2"/>
    <row r="73" s="44" customFormat="1" x14ac:dyDescent="0.2"/>
    <row r="74" s="44" customFormat="1" x14ac:dyDescent="0.2"/>
    <row r="75" s="44" customFormat="1" x14ac:dyDescent="0.2"/>
    <row r="76" s="44" customFormat="1" x14ac:dyDescent="0.2"/>
    <row r="77" s="44" customFormat="1" x14ac:dyDescent="0.2"/>
    <row r="78" s="44" customFormat="1" x14ac:dyDescent="0.2"/>
    <row r="79" s="44" customFormat="1" x14ac:dyDescent="0.2"/>
    <row r="80" s="44" customFormat="1" x14ac:dyDescent="0.2"/>
    <row r="81" s="44" customFormat="1" x14ac:dyDescent="0.2"/>
    <row r="82" s="44" customFormat="1" x14ac:dyDescent="0.2"/>
    <row r="83" s="44" customFormat="1" x14ac:dyDescent="0.2"/>
    <row r="84" s="44" customFormat="1" x14ac:dyDescent="0.2"/>
    <row r="85" s="44" customFormat="1" x14ac:dyDescent="0.2"/>
    <row r="86" s="44" customFormat="1" x14ac:dyDescent="0.2"/>
    <row r="87" s="44" customFormat="1" x14ac:dyDescent="0.2"/>
    <row r="88" s="44" customFormat="1" x14ac:dyDescent="0.2"/>
    <row r="89" s="44" customFormat="1" x14ac:dyDescent="0.2"/>
    <row r="90" s="44" customFormat="1" x14ac:dyDescent="0.2"/>
    <row r="91" s="44" customFormat="1" x14ac:dyDescent="0.2"/>
    <row r="92" s="44" customFormat="1" x14ac:dyDescent="0.2"/>
    <row r="93" s="44" customFormat="1" x14ac:dyDescent="0.2"/>
    <row r="94" s="44" customFormat="1" x14ac:dyDescent="0.2"/>
    <row r="95" s="44" customFormat="1" x14ac:dyDescent="0.2"/>
    <row r="96" s="44" customFormat="1" x14ac:dyDescent="0.2"/>
    <row r="97" s="44" customFormat="1" x14ac:dyDescent="0.2"/>
    <row r="98" s="44" customFormat="1" x14ac:dyDescent="0.2"/>
    <row r="99" s="44" customFormat="1" x14ac:dyDescent="0.2"/>
    <row r="100" s="44" customFormat="1" x14ac:dyDescent="0.2"/>
    <row r="101" s="44" customFormat="1" x14ac:dyDescent="0.2"/>
    <row r="102" s="44" customFormat="1" x14ac:dyDescent="0.2"/>
    <row r="103" s="44" customFormat="1" x14ac:dyDescent="0.2"/>
    <row r="104" s="44" customFormat="1" x14ac:dyDescent="0.2"/>
    <row r="105" s="44" customFormat="1" x14ac:dyDescent="0.2"/>
    <row r="106" s="44" customFormat="1" x14ac:dyDescent="0.2"/>
    <row r="107" s="44" customFormat="1" x14ac:dyDescent="0.2"/>
    <row r="108" s="44" customFormat="1" x14ac:dyDescent="0.2"/>
    <row r="109" s="44" customFormat="1" x14ac:dyDescent="0.2"/>
    <row r="110" s="44" customFormat="1" x14ac:dyDescent="0.2"/>
    <row r="111" s="44" customFormat="1" x14ac:dyDescent="0.2"/>
    <row r="112" s="44" customFormat="1" x14ac:dyDescent="0.2"/>
    <row r="113" spans="1:5" s="44" customFormat="1" x14ac:dyDescent="0.2"/>
    <row r="114" spans="1:5" s="44" customFormat="1" x14ac:dyDescent="0.2"/>
    <row r="115" spans="1:5" s="44" customFormat="1" x14ac:dyDescent="0.2"/>
    <row r="116" spans="1:5" s="44" customFormat="1" x14ac:dyDescent="0.2"/>
    <row r="117" spans="1:5" s="44" customFormat="1" x14ac:dyDescent="0.2"/>
    <row r="118" spans="1:5" s="44" customFormat="1" x14ac:dyDescent="0.2"/>
    <row r="119" spans="1:5" s="44" customFormat="1" x14ac:dyDescent="0.2"/>
    <row r="120" spans="1:5" s="44" customFormat="1" x14ac:dyDescent="0.2">
      <c r="A120"/>
      <c r="B120"/>
      <c r="C120"/>
      <c r="D120"/>
      <c r="E120"/>
    </row>
    <row r="121" spans="1:5" s="44" customFormat="1" x14ac:dyDescent="0.2">
      <c r="A121"/>
      <c r="B121"/>
      <c r="C121"/>
      <c r="D121"/>
      <c r="E121"/>
    </row>
    <row r="122" spans="1:5" s="44" customFormat="1" x14ac:dyDescent="0.2">
      <c r="A122"/>
      <c r="B122"/>
      <c r="C122"/>
      <c r="D122"/>
      <c r="E122"/>
    </row>
    <row r="123" spans="1:5" s="44" customFormat="1" x14ac:dyDescent="0.2">
      <c r="A123"/>
      <c r="B123"/>
      <c r="C123"/>
      <c r="D123"/>
      <c r="E123"/>
    </row>
    <row r="124" spans="1:5" s="44" customFormat="1" x14ac:dyDescent="0.2">
      <c r="A124"/>
      <c r="B124"/>
      <c r="C124"/>
      <c r="D124"/>
      <c r="E124"/>
    </row>
    <row r="125" spans="1:5" s="44" customFormat="1" x14ac:dyDescent="0.2">
      <c r="A125"/>
      <c r="B125"/>
      <c r="C125"/>
      <c r="D125"/>
      <c r="E125"/>
    </row>
  </sheetData>
  <mergeCells count="6">
    <mergeCell ref="B3:C3"/>
    <mergeCell ref="E3:F3"/>
    <mergeCell ref="B17:C17"/>
    <mergeCell ref="E17:F17"/>
    <mergeCell ref="B31:C31"/>
    <mergeCell ref="E31:F31"/>
  </mergeCells>
  <pageMargins left="0.11811023622047245" right="0.11811023622047245" top="0.15748031496062992" bottom="0.15748031496062992" header="0" footer="0"/>
  <pageSetup paperSize="9" scale="90" orientation="portrait" r:id="rId1"/>
  <ignoredErrors>
    <ignoredError sqref="B12:C12 E12:F12" formulaRange="1"/>
    <ignoredError sqref="D12" formula="1" formulaRange="1"/>
    <ignoredError sqref="D26 D33:D4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activeCell="I14" sqref="I14"/>
    </sheetView>
  </sheetViews>
  <sheetFormatPr defaultRowHeight="12.75" x14ac:dyDescent="0.2"/>
  <cols>
    <col min="1" max="1" width="27.28515625" style="2" customWidth="1"/>
    <col min="2" max="4" width="9.140625" style="2"/>
    <col min="5" max="5" width="12.5703125" style="2" customWidth="1"/>
    <col min="6" max="16384" width="9.140625" style="2"/>
  </cols>
  <sheetData>
    <row r="1" spans="1:11" ht="48" customHeight="1" x14ac:dyDescent="0.2">
      <c r="A1" s="139" t="s">
        <v>18</v>
      </c>
      <c r="B1" s="139"/>
      <c r="C1" s="139"/>
      <c r="D1" s="139"/>
      <c r="E1" s="139"/>
      <c r="F1" s="139"/>
    </row>
    <row r="2" spans="1:11" ht="24" x14ac:dyDescent="0.2">
      <c r="A2" s="7"/>
      <c r="B2" s="7"/>
      <c r="C2" s="19" t="s">
        <v>3</v>
      </c>
      <c r="D2" s="18" t="s">
        <v>4</v>
      </c>
      <c r="E2" s="18" t="s">
        <v>9</v>
      </c>
      <c r="F2" s="19" t="s">
        <v>7</v>
      </c>
    </row>
    <row r="3" spans="1:11" x14ac:dyDescent="0.2">
      <c r="A3" s="141" t="s">
        <v>0</v>
      </c>
      <c r="B3" s="141"/>
      <c r="C3" s="141"/>
      <c r="D3" s="141"/>
      <c r="E3" s="141"/>
      <c r="F3" s="141"/>
    </row>
    <row r="4" spans="1:11" x14ac:dyDescent="0.2">
      <c r="A4" s="9" t="s">
        <v>1</v>
      </c>
      <c r="B4" s="1"/>
      <c r="C4" s="4">
        <v>4425950</v>
      </c>
      <c r="D4" s="4">
        <v>12183</v>
      </c>
      <c r="E4" s="4">
        <v>301191</v>
      </c>
      <c r="F4" s="5">
        <f>SUM(C4:E4)</f>
        <v>4739324</v>
      </c>
    </row>
    <row r="5" spans="1:11" x14ac:dyDescent="0.2">
      <c r="A5" s="9" t="s">
        <v>2</v>
      </c>
      <c r="B5" s="1"/>
      <c r="C5" s="4">
        <v>4083966</v>
      </c>
      <c r="D5" s="4">
        <v>15580</v>
      </c>
      <c r="E5" s="4">
        <v>235232</v>
      </c>
      <c r="F5" s="5">
        <f>SUM(C5:E5)</f>
        <v>4334778</v>
      </c>
    </row>
    <row r="6" spans="1:11" x14ac:dyDescent="0.2">
      <c r="A6" s="24" t="s">
        <v>8</v>
      </c>
      <c r="B6" s="22"/>
      <c r="C6" s="26">
        <f>C4/C5*100-100</f>
        <v>8.3738209377844868</v>
      </c>
      <c r="D6" s="38">
        <f t="shared" ref="D6" si="0">D4/D5*100-100</f>
        <v>-21.803594351732997</v>
      </c>
      <c r="E6" s="38">
        <f t="shared" ref="E6" si="1">E4/E5*100-100</f>
        <v>28.039977554074284</v>
      </c>
      <c r="F6" s="26">
        <f t="shared" ref="F6" si="2">F4/F5*100-100</f>
        <v>9.332565589287384</v>
      </c>
    </row>
    <row r="7" spans="1:11" x14ac:dyDescent="0.2">
      <c r="A7" s="24" t="s">
        <v>10</v>
      </c>
      <c r="B7" s="22"/>
      <c r="C7" s="26">
        <f>C4/F4*100</f>
        <v>93.387791170217525</v>
      </c>
      <c r="D7" s="38">
        <f>D4/F4*100</f>
        <v>0.25706197761537297</v>
      </c>
      <c r="E7" s="38">
        <f>E4/F4*100</f>
        <v>6.3551468521671026</v>
      </c>
      <c r="F7" s="26">
        <v>100</v>
      </c>
    </row>
    <row r="8" spans="1:11" x14ac:dyDescent="0.2">
      <c r="A8" s="34" t="s">
        <v>11</v>
      </c>
      <c r="B8" s="22"/>
      <c r="C8" s="26">
        <f>C5/F5*100</f>
        <v>94.213959746035442</v>
      </c>
      <c r="D8" s="38">
        <f>D5/F5*100</f>
        <v>0.35941863689443843</v>
      </c>
      <c r="E8" s="38">
        <f>E5/F5*100</f>
        <v>5.4266216170701247</v>
      </c>
      <c r="F8" s="26">
        <v>100</v>
      </c>
    </row>
    <row r="9" spans="1:11" x14ac:dyDescent="0.2">
      <c r="A9" s="142" t="s">
        <v>5</v>
      </c>
      <c r="B9" s="141"/>
      <c r="C9" s="141"/>
      <c r="D9" s="141"/>
      <c r="E9" s="141"/>
      <c r="F9" s="141"/>
    </row>
    <row r="10" spans="1:11" x14ac:dyDescent="0.2">
      <c r="A10" s="9" t="s">
        <v>1</v>
      </c>
      <c r="B10" s="1"/>
      <c r="C10" s="4">
        <v>370259</v>
      </c>
      <c r="D10" s="4">
        <v>613</v>
      </c>
      <c r="E10" s="4">
        <v>25116</v>
      </c>
      <c r="F10" s="5">
        <f>SUM(C10:E10)</f>
        <v>395988</v>
      </c>
      <c r="K10" s="12"/>
    </row>
    <row r="11" spans="1:11" x14ac:dyDescent="0.2">
      <c r="A11" s="9" t="s">
        <v>2</v>
      </c>
      <c r="B11" s="1"/>
      <c r="C11" s="4">
        <v>361578</v>
      </c>
      <c r="D11" s="4">
        <v>880</v>
      </c>
      <c r="E11" s="4">
        <v>19745</v>
      </c>
      <c r="F11" s="5">
        <f>SUM(C11:E11)</f>
        <v>382203</v>
      </c>
    </row>
    <row r="12" spans="1:11" x14ac:dyDescent="0.2">
      <c r="A12" s="24" t="s">
        <v>8</v>
      </c>
      <c r="B12" s="22"/>
      <c r="C12" s="26">
        <f>C10/C11*100-100</f>
        <v>2.4008650968808922</v>
      </c>
      <c r="D12" s="38">
        <f t="shared" ref="D12" si="3">D10/D11*100-100</f>
        <v>-30.340909090909093</v>
      </c>
      <c r="E12" s="38">
        <f t="shared" ref="E12" si="4">E10/E11*100-100</f>
        <v>27.201823246391484</v>
      </c>
      <c r="F12" s="26">
        <f t="shared" ref="F12" si="5">F10/F11*100-100</f>
        <v>3.6067220822442607</v>
      </c>
    </row>
    <row r="13" spans="1:11" x14ac:dyDescent="0.2">
      <c r="A13" s="24" t="s">
        <v>10</v>
      </c>
      <c r="B13" s="22"/>
      <c r="C13" s="26">
        <f>C10/F10*100</f>
        <v>93.502580886289493</v>
      </c>
      <c r="D13" s="26">
        <f>D10/F10*100</f>
        <v>0.15480267078800369</v>
      </c>
      <c r="E13" s="38">
        <f>E10/F10*100</f>
        <v>6.3426164429225134</v>
      </c>
      <c r="F13" s="26">
        <v>100</v>
      </c>
    </row>
    <row r="14" spans="1:11" x14ac:dyDescent="0.2">
      <c r="A14" s="24" t="s">
        <v>11</v>
      </c>
      <c r="B14" s="22"/>
      <c r="C14" s="26">
        <f>C11/F11*100</f>
        <v>94.603653032550767</v>
      </c>
      <c r="D14" s="26">
        <f>D11/F11*100</f>
        <v>0.23024413727783405</v>
      </c>
      <c r="E14" s="38">
        <f>E11/F11*100</f>
        <v>5.1661028301714014</v>
      </c>
      <c r="F14" s="26">
        <v>100</v>
      </c>
    </row>
    <row r="15" spans="1:11" x14ac:dyDescent="0.2">
      <c r="A15" s="141" t="s">
        <v>6</v>
      </c>
      <c r="B15" s="141"/>
      <c r="C15" s="141"/>
      <c r="D15" s="141"/>
      <c r="E15" s="141"/>
      <c r="F15" s="141"/>
    </row>
    <row r="16" spans="1:11" x14ac:dyDescent="0.2">
      <c r="A16" s="9" t="s">
        <v>1</v>
      </c>
      <c r="B16" s="1"/>
      <c r="C16" s="4">
        <v>86938</v>
      </c>
      <c r="D16" s="4">
        <v>110</v>
      </c>
      <c r="E16" s="4">
        <v>5694</v>
      </c>
      <c r="F16" s="5">
        <f>SUM(C16:E16)</f>
        <v>92742</v>
      </c>
    </row>
    <row r="17" spans="1:11" x14ac:dyDescent="0.2">
      <c r="A17" s="9" t="s">
        <v>2</v>
      </c>
      <c r="B17" s="1"/>
      <c r="C17" s="4">
        <v>84040</v>
      </c>
      <c r="D17" s="4">
        <v>162</v>
      </c>
      <c r="E17" s="4">
        <v>4588</v>
      </c>
      <c r="F17" s="5">
        <f>SUM(C17:E17)</f>
        <v>88790</v>
      </c>
      <c r="J17" s="12"/>
      <c r="K17" s="12"/>
    </row>
    <row r="18" spans="1:11" x14ac:dyDescent="0.2">
      <c r="A18" s="24" t="s">
        <v>8</v>
      </c>
      <c r="B18" s="22"/>
      <c r="C18" s="26">
        <f>C16/C17*100-100</f>
        <v>3.448357924797719</v>
      </c>
      <c r="D18" s="26">
        <f t="shared" ref="D18:F18" si="6">D16/D17*100-100</f>
        <v>-32.098765432098759</v>
      </c>
      <c r="E18" s="26">
        <f t="shared" si="6"/>
        <v>24.106364428945071</v>
      </c>
      <c r="F18" s="26">
        <f t="shared" si="6"/>
        <v>4.4509516837481584</v>
      </c>
    </row>
    <row r="19" spans="1:11" x14ac:dyDescent="0.2">
      <c r="A19" s="24" t="s">
        <v>10</v>
      </c>
      <c r="B19" s="22"/>
      <c r="C19" s="26">
        <f>C16/F16*100</f>
        <v>93.741778266589023</v>
      </c>
      <c r="D19" s="26">
        <f>D16/F16*100</f>
        <v>0.11860861314183432</v>
      </c>
      <c r="E19" s="26">
        <f>E16/F16*100</f>
        <v>6.139613120269134</v>
      </c>
      <c r="F19" s="26">
        <v>100</v>
      </c>
    </row>
    <row r="20" spans="1:11" x14ac:dyDescent="0.2">
      <c r="A20" s="34" t="s">
        <v>11</v>
      </c>
      <c r="B20" s="35"/>
      <c r="C20" s="29">
        <f>C17/F17*100</f>
        <v>94.650298457033458</v>
      </c>
      <c r="D20" s="29">
        <f>D17/F17*100</f>
        <v>0.18245297893906973</v>
      </c>
      <c r="E20" s="29">
        <f>E17/F17*100</f>
        <v>5.1672485640274806</v>
      </c>
      <c r="F20" s="29">
        <v>100</v>
      </c>
    </row>
    <row r="21" spans="1:11" x14ac:dyDescent="0.2">
      <c r="A21" s="141" t="s">
        <v>12</v>
      </c>
      <c r="B21" s="141"/>
      <c r="C21" s="141"/>
      <c r="D21" s="141"/>
      <c r="E21" s="141"/>
      <c r="F21" s="141"/>
    </row>
    <row r="22" spans="1:11" x14ac:dyDescent="0.2">
      <c r="A22" s="9" t="s">
        <v>1</v>
      </c>
      <c r="B22" s="1"/>
      <c r="C22" s="4">
        <v>39723</v>
      </c>
      <c r="D22" s="4">
        <v>39</v>
      </c>
      <c r="E22" s="4">
        <v>2868</v>
      </c>
      <c r="F22" s="5">
        <f>SUM(C22:E22)</f>
        <v>42630</v>
      </c>
      <c r="I22" s="16"/>
      <c r="J22" s="16"/>
      <c r="K22" s="16"/>
    </row>
    <row r="23" spans="1:11" x14ac:dyDescent="0.2">
      <c r="A23" s="9" t="s">
        <v>2</v>
      </c>
      <c r="B23" s="1"/>
      <c r="C23" s="4">
        <v>38842</v>
      </c>
      <c r="D23" s="4">
        <v>59</v>
      </c>
      <c r="E23" s="4">
        <v>2400</v>
      </c>
      <c r="F23" s="5">
        <f>SUM(C23:E23)</f>
        <v>41301</v>
      </c>
      <c r="I23" s="17"/>
      <c r="J23" s="17"/>
      <c r="K23" s="17"/>
    </row>
    <row r="24" spans="1:11" x14ac:dyDescent="0.2">
      <c r="A24" s="24" t="s">
        <v>8</v>
      </c>
      <c r="B24" s="22"/>
      <c r="C24" s="26">
        <f>C22/C23*100-100</f>
        <v>2.2681633283559108</v>
      </c>
      <c r="D24" s="26">
        <f t="shared" ref="D24:E24" si="7">D22/D23*100-100</f>
        <v>-33.898305084745758</v>
      </c>
      <c r="E24" s="26">
        <f t="shared" si="7"/>
        <v>19.5</v>
      </c>
      <c r="F24" s="26">
        <f>F22/F23*100-100</f>
        <v>3.2178397617491186</v>
      </c>
    </row>
    <row r="25" spans="1:11" x14ac:dyDescent="0.2">
      <c r="A25" s="24" t="s">
        <v>10</v>
      </c>
      <c r="B25" s="22"/>
      <c r="C25" s="26">
        <f>C22/F22*100</f>
        <v>93.180858550316685</v>
      </c>
      <c r="D25" s="26">
        <f>D22/F22*100</f>
        <v>9.1484869809992958E-2</v>
      </c>
      <c r="E25" s="26">
        <f>E22/F22*100</f>
        <v>6.7276565798733285</v>
      </c>
      <c r="F25" s="26">
        <v>100</v>
      </c>
    </row>
    <row r="26" spans="1:11" x14ac:dyDescent="0.2">
      <c r="A26" s="34" t="s">
        <v>11</v>
      </c>
      <c r="B26" s="35"/>
      <c r="C26" s="29">
        <f>C23/F23*100</f>
        <v>94.046149003656083</v>
      </c>
      <c r="D26" s="29">
        <f>D23/F23*100</f>
        <v>0.1428536839301712</v>
      </c>
      <c r="E26" s="29">
        <f>E23/F23*100</f>
        <v>5.8109973124137433</v>
      </c>
      <c r="F26" s="29">
        <v>100</v>
      </c>
    </row>
    <row r="27" spans="1:11" s="30" customFormat="1" x14ac:dyDescent="0.2">
      <c r="A27" s="140" t="s">
        <v>13</v>
      </c>
      <c r="B27" s="140"/>
      <c r="C27" s="140"/>
      <c r="D27" s="140"/>
      <c r="E27" s="140"/>
      <c r="F27" s="140"/>
    </row>
    <row r="28" spans="1:11" s="30" customFormat="1" x14ac:dyDescent="0.2">
      <c r="A28" s="21" t="s">
        <v>1</v>
      </c>
      <c r="B28" s="22"/>
      <c r="C28" s="31">
        <f>C16-C22</f>
        <v>47215</v>
      </c>
      <c r="D28" s="31">
        <f t="shared" ref="D28:E29" si="8">D16-D22</f>
        <v>71</v>
      </c>
      <c r="E28" s="31">
        <f t="shared" si="8"/>
        <v>2826</v>
      </c>
      <c r="F28" s="23">
        <f>SUM(C28:E28)</f>
        <v>50112</v>
      </c>
      <c r="I28" s="32"/>
      <c r="J28" s="32"/>
      <c r="K28" s="32"/>
    </row>
    <row r="29" spans="1:11" s="30" customFormat="1" x14ac:dyDescent="0.2">
      <c r="A29" s="21" t="s">
        <v>2</v>
      </c>
      <c r="B29" s="22"/>
      <c r="C29" s="31">
        <f>C17-C23</f>
        <v>45198</v>
      </c>
      <c r="D29" s="31">
        <f t="shared" si="8"/>
        <v>103</v>
      </c>
      <c r="E29" s="31">
        <f t="shared" si="8"/>
        <v>2188</v>
      </c>
      <c r="F29" s="23">
        <f>SUM(C29:E29)</f>
        <v>47489</v>
      </c>
      <c r="I29" s="33"/>
      <c r="J29" s="33"/>
      <c r="K29" s="33"/>
    </row>
    <row r="30" spans="1:11" s="30" customFormat="1" x14ac:dyDescent="0.2">
      <c r="A30" s="24" t="s">
        <v>8</v>
      </c>
      <c r="B30" s="22"/>
      <c r="C30" s="26">
        <f>C28/C29*100-100</f>
        <v>4.4625868401256525</v>
      </c>
      <c r="D30" s="26">
        <f t="shared" ref="D30:E30" si="9">D28/D29*100-100</f>
        <v>-31.067961165048544</v>
      </c>
      <c r="E30" s="26">
        <f t="shared" si="9"/>
        <v>29.15904936014627</v>
      </c>
      <c r="F30" s="26">
        <f>F28/F29*100-100</f>
        <v>5.5233843626945287</v>
      </c>
    </row>
    <row r="31" spans="1:11" s="30" customFormat="1" x14ac:dyDescent="0.2">
      <c r="A31" s="24" t="s">
        <v>10</v>
      </c>
      <c r="B31" s="22"/>
      <c r="C31" s="26">
        <f>C28/F28*100</f>
        <v>94.218949553001281</v>
      </c>
      <c r="D31" s="26">
        <f>D28/F28*100</f>
        <v>0.14168263090676886</v>
      </c>
      <c r="E31" s="26">
        <f>E28/F28*100</f>
        <v>5.639367816091954</v>
      </c>
      <c r="F31" s="26">
        <v>100</v>
      </c>
    </row>
    <row r="32" spans="1:11" s="30" customFormat="1" x14ac:dyDescent="0.2">
      <c r="A32" s="34" t="s">
        <v>11</v>
      </c>
      <c r="B32" s="35"/>
      <c r="C32" s="29">
        <f>C29/F29*100</f>
        <v>95.17572490471477</v>
      </c>
      <c r="D32" s="29">
        <f>D29/F29*100</f>
        <v>0.21689233296131738</v>
      </c>
      <c r="E32" s="29">
        <f>E29/F29*100</f>
        <v>4.6073827623239065</v>
      </c>
      <c r="F32" s="29">
        <v>100</v>
      </c>
    </row>
  </sheetData>
  <mergeCells count="6">
    <mergeCell ref="A1:F1"/>
    <mergeCell ref="A27:F27"/>
    <mergeCell ref="A3:F3"/>
    <mergeCell ref="A9:F9"/>
    <mergeCell ref="A15:F15"/>
    <mergeCell ref="A21:F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workbookViewId="0">
      <selection activeCell="A2" sqref="A2"/>
    </sheetView>
  </sheetViews>
  <sheetFormatPr defaultRowHeight="12.75" x14ac:dyDescent="0.2"/>
  <cols>
    <col min="1" max="1" width="22.28515625" style="44" customWidth="1"/>
    <col min="2" max="2" width="22.5703125" style="44" customWidth="1"/>
    <col min="3" max="3" width="19" style="2" customWidth="1"/>
    <col min="4" max="4" width="13.140625" style="44" customWidth="1"/>
    <col min="5" max="5" width="17" style="2" bestFit="1" customWidth="1"/>
    <col min="6" max="16384" width="9.140625" style="44"/>
  </cols>
  <sheetData>
    <row r="2" spans="1:5" x14ac:dyDescent="0.2">
      <c r="A2" s="125" t="s">
        <v>225</v>
      </c>
      <c r="C2" s="44"/>
      <c r="E2" s="44"/>
    </row>
    <row r="3" spans="1:5" ht="54" customHeight="1" x14ac:dyDescent="0.2">
      <c r="A3" s="124"/>
      <c r="B3" s="19" t="s">
        <v>224</v>
      </c>
      <c r="C3" s="18" t="s">
        <v>223</v>
      </c>
      <c r="D3" s="18" t="s">
        <v>222</v>
      </c>
      <c r="E3" s="18" t="s">
        <v>221</v>
      </c>
    </row>
    <row r="4" spans="1:5" x14ac:dyDescent="0.2">
      <c r="A4" s="141" t="s">
        <v>0</v>
      </c>
      <c r="B4" s="141"/>
      <c r="C4" s="141"/>
      <c r="D4" s="141"/>
      <c r="E4" s="141"/>
    </row>
    <row r="5" spans="1:5" x14ac:dyDescent="0.2">
      <c r="A5" s="9" t="s">
        <v>1</v>
      </c>
      <c r="B5" s="4">
        <v>301191</v>
      </c>
      <c r="C5" s="20">
        <v>680811</v>
      </c>
      <c r="D5" s="4">
        <v>347602</v>
      </c>
      <c r="E5" s="20">
        <v>680811</v>
      </c>
    </row>
    <row r="6" spans="1:5" x14ac:dyDescent="0.2">
      <c r="A6" s="9" t="s">
        <v>2</v>
      </c>
      <c r="B6" s="4">
        <v>235232</v>
      </c>
      <c r="C6" s="20">
        <v>488523</v>
      </c>
      <c r="D6" s="4">
        <v>253344</v>
      </c>
      <c r="E6" s="20">
        <v>488523</v>
      </c>
    </row>
    <row r="7" spans="1:5" x14ac:dyDescent="0.2">
      <c r="A7" s="10" t="s">
        <v>8</v>
      </c>
      <c r="B7" s="101">
        <v>28.039977554074284</v>
      </c>
      <c r="C7" s="123">
        <v>39.361094564636687</v>
      </c>
      <c r="D7" s="101">
        <v>37.205538714159417</v>
      </c>
      <c r="E7" s="123">
        <v>39.361094564636687</v>
      </c>
    </row>
    <row r="8" spans="1:5" hidden="1" x14ac:dyDescent="0.2">
      <c r="A8" s="10" t="s">
        <v>10</v>
      </c>
      <c r="B8" s="101">
        <v>6.3551468521671026</v>
      </c>
      <c r="C8" s="123">
        <v>3.4131082696853401</v>
      </c>
      <c r="D8" s="101">
        <v>6.660230014203683</v>
      </c>
      <c r="E8" s="123">
        <v>3.4131082696853401</v>
      </c>
    </row>
    <row r="9" spans="1:5" hidden="1" x14ac:dyDescent="0.2">
      <c r="A9" s="79" t="s">
        <v>11</v>
      </c>
      <c r="B9" s="101">
        <v>5.4266216170701247</v>
      </c>
      <c r="C9" s="122">
        <v>2.5167903485093368</v>
      </c>
      <c r="D9" s="101">
        <v>5.3272369878602985</v>
      </c>
      <c r="E9" s="120">
        <v>2.5167903485093368</v>
      </c>
    </row>
    <row r="10" spans="1:5" x14ac:dyDescent="0.2">
      <c r="A10" s="141" t="s">
        <v>5</v>
      </c>
      <c r="B10" s="141"/>
      <c r="C10" s="141"/>
      <c r="D10" s="141"/>
      <c r="E10" s="141"/>
    </row>
    <row r="11" spans="1:5" x14ac:dyDescent="0.2">
      <c r="A11" s="9" t="s">
        <v>1</v>
      </c>
      <c r="B11" s="4">
        <v>25116</v>
      </c>
      <c r="C11" s="8">
        <v>64395</v>
      </c>
      <c r="D11" s="4">
        <v>29637</v>
      </c>
      <c r="E11" s="8">
        <v>62406</v>
      </c>
    </row>
    <row r="12" spans="1:5" x14ac:dyDescent="0.2">
      <c r="A12" s="9" t="s">
        <v>2</v>
      </c>
      <c r="B12" s="4">
        <v>19745</v>
      </c>
      <c r="C12" s="8">
        <v>38267</v>
      </c>
      <c r="D12" s="4">
        <v>21892</v>
      </c>
      <c r="E12" s="8">
        <v>39495</v>
      </c>
    </row>
    <row r="13" spans="1:5" x14ac:dyDescent="0.2">
      <c r="A13" s="10" t="s">
        <v>8</v>
      </c>
      <c r="B13" s="101">
        <v>27.201823246391484</v>
      </c>
      <c r="C13" s="101">
        <v>68.278150887187394</v>
      </c>
      <c r="D13" s="101">
        <v>35.378220354467373</v>
      </c>
      <c r="E13" s="101">
        <v>58.009874667679469</v>
      </c>
    </row>
    <row r="14" spans="1:5" hidden="1" x14ac:dyDescent="0.2">
      <c r="A14" s="10" t="s">
        <v>10</v>
      </c>
      <c r="B14" s="101">
        <v>6.3426164429225134</v>
      </c>
      <c r="C14" s="101">
        <v>3.7858411481160745</v>
      </c>
      <c r="D14" s="101">
        <v>6.7879801195575</v>
      </c>
      <c r="E14" s="101">
        <v>3.5038940578210456</v>
      </c>
    </row>
    <row r="15" spans="1:5" hidden="1" x14ac:dyDescent="0.2">
      <c r="A15" s="10" t="s">
        <v>11</v>
      </c>
      <c r="B15" s="101">
        <v>5.1661028301714014</v>
      </c>
      <c r="C15" s="121">
        <v>2.3420979669828266</v>
      </c>
      <c r="D15" s="101">
        <v>5.2167903823469839</v>
      </c>
      <c r="E15" s="120">
        <v>2.2396527701774311</v>
      </c>
    </row>
    <row r="16" spans="1:5" x14ac:dyDescent="0.2">
      <c r="A16" s="141" t="s">
        <v>6</v>
      </c>
      <c r="B16" s="141"/>
      <c r="C16" s="141"/>
      <c r="D16" s="141"/>
      <c r="E16" s="141"/>
    </row>
    <row r="17" spans="1:5" x14ac:dyDescent="0.2">
      <c r="A17" s="9" t="s">
        <v>1</v>
      </c>
      <c r="B17" s="4">
        <v>5694</v>
      </c>
      <c r="C17" s="8">
        <v>14930</v>
      </c>
      <c r="D17" s="4">
        <v>6699</v>
      </c>
      <c r="E17" s="8">
        <v>14646</v>
      </c>
    </row>
    <row r="18" spans="1:5" x14ac:dyDescent="0.2">
      <c r="A18" s="9" t="s">
        <v>2</v>
      </c>
      <c r="B18" s="4">
        <v>4588</v>
      </c>
      <c r="C18" s="8">
        <v>8029</v>
      </c>
      <c r="D18" s="4">
        <v>5019</v>
      </c>
      <c r="E18" s="8">
        <v>9221</v>
      </c>
    </row>
    <row r="19" spans="1:5" x14ac:dyDescent="0.2">
      <c r="A19" s="10" t="s">
        <v>8</v>
      </c>
      <c r="B19" s="3">
        <v>24.106364428945071</v>
      </c>
      <c r="C19" s="3">
        <v>85.950927886411762</v>
      </c>
      <c r="D19" s="3">
        <v>33.472803347280319</v>
      </c>
      <c r="E19" s="3">
        <v>58.833098362433589</v>
      </c>
    </row>
    <row r="20" spans="1:5" hidden="1" x14ac:dyDescent="0.2">
      <c r="A20" s="10" t="s">
        <v>10</v>
      </c>
      <c r="B20" s="3">
        <v>6.139613120269134</v>
      </c>
      <c r="C20" s="3">
        <v>3.4238721632083955</v>
      </c>
      <c r="D20" s="3">
        <v>6.5442289845161925</v>
      </c>
      <c r="E20" s="119">
        <v>3.2941303482385642</v>
      </c>
    </row>
    <row r="21" spans="1:5" hidden="1" x14ac:dyDescent="0.2">
      <c r="A21" s="79" t="s">
        <v>11</v>
      </c>
      <c r="B21" s="6">
        <v>5.1672485640274806</v>
      </c>
      <c r="C21" s="6">
        <v>1.9310646710648152</v>
      </c>
      <c r="D21" s="6">
        <v>5.1361557117858352</v>
      </c>
      <c r="E21" s="118">
        <v>2.0654002342922291</v>
      </c>
    </row>
    <row r="22" spans="1:5" x14ac:dyDescent="0.2">
      <c r="A22" s="141" t="s">
        <v>12</v>
      </c>
      <c r="B22" s="141"/>
      <c r="C22" s="141"/>
      <c r="D22" s="141"/>
      <c r="E22" s="141"/>
    </row>
    <row r="23" spans="1:5" x14ac:dyDescent="0.2">
      <c r="A23" s="9" t="s">
        <v>1</v>
      </c>
      <c r="B23" s="4">
        <v>2868</v>
      </c>
      <c r="C23" s="8">
        <v>11146</v>
      </c>
      <c r="D23" s="4">
        <v>3355</v>
      </c>
      <c r="E23" s="8">
        <v>9922</v>
      </c>
    </row>
    <row r="24" spans="1:5" x14ac:dyDescent="0.2">
      <c r="A24" s="9" t="s">
        <v>2</v>
      </c>
      <c r="B24" s="4">
        <v>2400</v>
      </c>
      <c r="C24" s="8">
        <v>6117</v>
      </c>
      <c r="D24" s="4">
        <v>2585</v>
      </c>
      <c r="E24" s="8">
        <v>6334</v>
      </c>
    </row>
    <row r="25" spans="1:5" x14ac:dyDescent="0.2">
      <c r="A25" s="10" t="s">
        <v>8</v>
      </c>
      <c r="B25" s="3">
        <v>19.5</v>
      </c>
      <c r="C25" s="3">
        <v>82.213503351316007</v>
      </c>
      <c r="D25" s="3">
        <v>29.787234042553195</v>
      </c>
      <c r="E25" s="3">
        <v>56.646668771708221</v>
      </c>
    </row>
    <row r="26" spans="1:5" hidden="1" x14ac:dyDescent="0.2">
      <c r="A26" s="10" t="s">
        <v>10</v>
      </c>
      <c r="B26" s="3">
        <v>6.7276565798733285</v>
      </c>
      <c r="C26" s="3">
        <v>5.9229264974705602</v>
      </c>
      <c r="D26" s="3">
        <v>7.1958647906657518</v>
      </c>
      <c r="E26" s="119">
        <v>5.0700310170210372</v>
      </c>
    </row>
    <row r="27" spans="1:5" hidden="1" x14ac:dyDescent="0.2">
      <c r="A27" s="79" t="s">
        <v>11</v>
      </c>
      <c r="B27" s="6">
        <v>5.8109973124137397</v>
      </c>
      <c r="C27" s="6">
        <v>3.2589064522831523</v>
      </c>
      <c r="D27" s="6">
        <v>5.7238386253930296</v>
      </c>
      <c r="E27" s="118">
        <v>3.0734443538682505</v>
      </c>
    </row>
    <row r="28" spans="1:5" s="2" customFormat="1" x14ac:dyDescent="0.2">
      <c r="A28" s="140" t="s">
        <v>13</v>
      </c>
      <c r="B28" s="140"/>
      <c r="C28" s="140"/>
      <c r="D28" s="140"/>
      <c r="E28" s="140"/>
    </row>
    <row r="29" spans="1:5" s="2" customFormat="1" x14ac:dyDescent="0.2">
      <c r="A29" s="21" t="s">
        <v>1</v>
      </c>
      <c r="B29" s="31">
        <f t="shared" ref="B29:E30" si="0">B17-B23</f>
        <v>2826</v>
      </c>
      <c r="C29" s="31">
        <f t="shared" si="0"/>
        <v>3784</v>
      </c>
      <c r="D29" s="31">
        <f t="shared" si="0"/>
        <v>3344</v>
      </c>
      <c r="E29" s="31">
        <f t="shared" si="0"/>
        <v>4724</v>
      </c>
    </row>
    <row r="30" spans="1:5" s="2" customFormat="1" x14ac:dyDescent="0.2">
      <c r="A30" s="21" t="s">
        <v>2</v>
      </c>
      <c r="B30" s="31">
        <f t="shared" si="0"/>
        <v>2188</v>
      </c>
      <c r="C30" s="31">
        <f t="shared" si="0"/>
        <v>1912</v>
      </c>
      <c r="D30" s="31">
        <f t="shared" si="0"/>
        <v>2434</v>
      </c>
      <c r="E30" s="31">
        <f t="shared" si="0"/>
        <v>2887</v>
      </c>
    </row>
    <row r="31" spans="1:5" s="2" customFormat="1" x14ac:dyDescent="0.2">
      <c r="A31" s="34" t="s">
        <v>8</v>
      </c>
      <c r="B31" s="29">
        <f>B29/B30*100-100</f>
        <v>29.15904936014627</v>
      </c>
      <c r="C31" s="29">
        <f>C29/C30*100-100</f>
        <v>97.907949790794987</v>
      </c>
      <c r="D31" s="29">
        <f>D29/D30*100-100</f>
        <v>37.387017255546425</v>
      </c>
      <c r="E31" s="29">
        <f>E29/E30*100-100</f>
        <v>63.630065812261876</v>
      </c>
    </row>
    <row r="32" spans="1:5" s="2" customFormat="1" hidden="1" x14ac:dyDescent="0.2">
      <c r="A32" s="24" t="s">
        <v>10</v>
      </c>
      <c r="B32" s="26">
        <f>B29/E29*100</f>
        <v>59.822184589331073</v>
      </c>
      <c r="C32" s="26">
        <f>C29/E29*100</f>
        <v>80.101608806096522</v>
      </c>
      <c r="D32" s="26">
        <f>D29/E29*100</f>
        <v>70.7874682472481</v>
      </c>
      <c r="E32" s="26">
        <v>100</v>
      </c>
    </row>
    <row r="33" spans="1:5" s="2" customFormat="1" hidden="1" x14ac:dyDescent="0.2">
      <c r="A33" s="34" t="s">
        <v>11</v>
      </c>
      <c r="B33" s="29">
        <f>B30/E30*100</f>
        <v>75.788015240734325</v>
      </c>
      <c r="C33" s="29">
        <f>C30/E30*100</f>
        <v>66.22791825424315</v>
      </c>
      <c r="D33" s="29">
        <f>D30/E30*100</f>
        <v>84.308971250432975</v>
      </c>
      <c r="E33" s="29">
        <v>100</v>
      </c>
    </row>
  </sheetData>
  <mergeCells count="5">
    <mergeCell ref="A28:E28"/>
    <mergeCell ref="A16:E16"/>
    <mergeCell ref="A22:E22"/>
    <mergeCell ref="A4:E4"/>
    <mergeCell ref="A10:E10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54"/>
  <sheetViews>
    <sheetView workbookViewId="0">
      <selection activeCell="A38" sqref="A38"/>
    </sheetView>
  </sheetViews>
  <sheetFormatPr defaultRowHeight="12.75" x14ac:dyDescent="0.2"/>
  <cols>
    <col min="1" max="1" width="62.42578125" style="2" customWidth="1"/>
    <col min="2" max="3" width="7.28515625" style="2" customWidth="1"/>
    <col min="4" max="4" width="7.42578125" style="49" customWidth="1"/>
    <col min="5" max="5" width="7.42578125" style="2" customWidth="1"/>
    <col min="6" max="7" width="7.85546875" style="2" customWidth="1"/>
    <col min="8" max="8" width="6.7109375" style="2" bestFit="1" customWidth="1"/>
    <col min="9" max="9" width="8.5703125" style="2" bestFit="1" customWidth="1"/>
    <col min="10" max="11" width="6.28515625" style="2" customWidth="1"/>
    <col min="12" max="13" width="9.140625" style="2"/>
    <col min="14" max="14" width="27" style="2" customWidth="1"/>
    <col min="15" max="16384" width="9.140625" style="2"/>
  </cols>
  <sheetData>
    <row r="2" spans="1:12" x14ac:dyDescent="0.2">
      <c r="A2" s="48" t="s">
        <v>231</v>
      </c>
    </row>
    <row r="3" spans="1:12" ht="36" customHeight="1" x14ac:dyDescent="0.2">
      <c r="A3" s="50" t="s">
        <v>110</v>
      </c>
      <c r="B3" s="150" t="s">
        <v>9</v>
      </c>
      <c r="C3" s="151"/>
      <c r="D3" s="150" t="s">
        <v>228</v>
      </c>
      <c r="E3" s="151"/>
      <c r="F3" s="150" t="s">
        <v>227</v>
      </c>
      <c r="G3" s="151"/>
      <c r="H3" s="150" t="s">
        <v>226</v>
      </c>
      <c r="I3" s="151"/>
      <c r="J3" s="150" t="s">
        <v>195</v>
      </c>
      <c r="K3" s="151"/>
    </row>
    <row r="4" spans="1:12" ht="12.75" customHeight="1" x14ac:dyDescent="0.2">
      <c r="A4" s="53"/>
      <c r="B4" s="50">
        <v>2001</v>
      </c>
      <c r="C4" s="68">
        <v>2011</v>
      </c>
      <c r="D4" s="50">
        <v>2001</v>
      </c>
      <c r="E4" s="68">
        <v>2011</v>
      </c>
      <c r="F4" s="50">
        <v>2001</v>
      </c>
      <c r="G4" s="68">
        <v>2011</v>
      </c>
      <c r="H4" s="50">
        <v>2001</v>
      </c>
      <c r="I4" s="68">
        <v>2011</v>
      </c>
      <c r="J4" s="50">
        <v>2001</v>
      </c>
      <c r="K4" s="68">
        <v>2011</v>
      </c>
      <c r="L4" s="126"/>
    </row>
    <row r="5" spans="1:12" ht="12.75" customHeight="1" x14ac:dyDescent="0.2">
      <c r="A5" s="57" t="s">
        <v>115</v>
      </c>
      <c r="B5" s="4">
        <v>7</v>
      </c>
      <c r="C5" s="4">
        <v>1</v>
      </c>
      <c r="D5" s="4">
        <v>152</v>
      </c>
      <c r="E5" s="4" t="s">
        <v>134</v>
      </c>
      <c r="F5" s="4">
        <v>5</v>
      </c>
      <c r="G5" s="4" t="s">
        <v>134</v>
      </c>
      <c r="H5" s="4" t="s">
        <v>134</v>
      </c>
      <c r="I5" s="127" t="s">
        <v>134</v>
      </c>
      <c r="J5" s="4">
        <v>13</v>
      </c>
      <c r="K5" s="4" t="s">
        <v>134</v>
      </c>
      <c r="L5" s="4"/>
    </row>
    <row r="6" spans="1:12" ht="12.75" customHeight="1" x14ac:dyDescent="0.2">
      <c r="A6" s="57" t="s">
        <v>120</v>
      </c>
      <c r="B6" s="4" t="s">
        <v>134</v>
      </c>
      <c r="C6" s="4">
        <v>2</v>
      </c>
      <c r="D6" s="4" t="s">
        <v>134</v>
      </c>
      <c r="E6" s="4" t="s">
        <v>134</v>
      </c>
      <c r="F6" s="4" t="s">
        <v>134</v>
      </c>
      <c r="G6" s="4" t="s">
        <v>134</v>
      </c>
      <c r="H6" s="4" t="s">
        <v>134</v>
      </c>
      <c r="I6" s="127" t="s">
        <v>134</v>
      </c>
      <c r="J6" s="4" t="s">
        <v>134</v>
      </c>
      <c r="K6" s="4">
        <v>25</v>
      </c>
      <c r="L6" s="4"/>
    </row>
    <row r="7" spans="1:12" ht="12.75" customHeight="1" x14ac:dyDescent="0.2">
      <c r="A7" s="57" t="s">
        <v>121</v>
      </c>
      <c r="B7" s="4">
        <v>1</v>
      </c>
      <c r="C7" s="4">
        <v>1</v>
      </c>
      <c r="D7" s="4">
        <v>1</v>
      </c>
      <c r="E7" s="4" t="s">
        <v>134</v>
      </c>
      <c r="F7" s="4" t="s">
        <v>134</v>
      </c>
      <c r="G7" s="4" t="s">
        <v>134</v>
      </c>
      <c r="H7" s="4" t="s">
        <v>134</v>
      </c>
      <c r="I7" s="127" t="s">
        <v>134</v>
      </c>
      <c r="J7" s="4">
        <v>2</v>
      </c>
      <c r="K7" s="4">
        <v>2</v>
      </c>
      <c r="L7" s="4"/>
    </row>
    <row r="8" spans="1:12" ht="12.75" customHeight="1" x14ac:dyDescent="0.2">
      <c r="A8" s="57" t="s">
        <v>123</v>
      </c>
      <c r="B8" s="4">
        <v>4</v>
      </c>
      <c r="C8" s="4">
        <v>1</v>
      </c>
      <c r="D8" s="4">
        <v>38</v>
      </c>
      <c r="E8" s="4" t="s">
        <v>134</v>
      </c>
      <c r="F8" s="4" t="s">
        <v>134</v>
      </c>
      <c r="G8" s="4">
        <v>2</v>
      </c>
      <c r="H8" s="4" t="s">
        <v>134</v>
      </c>
      <c r="I8" s="127" t="s">
        <v>134</v>
      </c>
      <c r="J8" s="4">
        <v>2</v>
      </c>
      <c r="K8" s="4" t="s">
        <v>134</v>
      </c>
      <c r="L8" s="4"/>
    </row>
    <row r="9" spans="1:12" ht="12.75" customHeight="1" x14ac:dyDescent="0.2">
      <c r="A9" s="57" t="s">
        <v>124</v>
      </c>
      <c r="B9" s="4">
        <v>12</v>
      </c>
      <c r="C9" s="4">
        <v>2</v>
      </c>
      <c r="D9" s="4">
        <v>14</v>
      </c>
      <c r="E9" s="4">
        <v>4</v>
      </c>
      <c r="F9" s="4" t="s">
        <v>134</v>
      </c>
      <c r="G9" s="4">
        <v>2</v>
      </c>
      <c r="H9" s="4" t="s">
        <v>134</v>
      </c>
      <c r="I9" s="127" t="s">
        <v>134</v>
      </c>
      <c r="J9" s="4">
        <v>54</v>
      </c>
      <c r="K9" s="4">
        <v>19</v>
      </c>
      <c r="L9" s="4"/>
    </row>
    <row r="10" spans="1:12" ht="12.75" customHeight="1" x14ac:dyDescent="0.2">
      <c r="A10" s="57" t="s">
        <v>125</v>
      </c>
      <c r="B10" s="4">
        <v>21</v>
      </c>
      <c r="C10" s="4">
        <v>10</v>
      </c>
      <c r="D10" s="4">
        <v>16</v>
      </c>
      <c r="E10" s="4">
        <v>3</v>
      </c>
      <c r="F10" s="4">
        <v>14</v>
      </c>
      <c r="G10" s="4" t="s">
        <v>134</v>
      </c>
      <c r="H10" s="4" t="s">
        <v>134</v>
      </c>
      <c r="I10" s="127">
        <v>2</v>
      </c>
      <c r="J10" s="4">
        <v>47</v>
      </c>
      <c r="K10" s="4">
        <v>14</v>
      </c>
      <c r="L10" s="4"/>
    </row>
    <row r="11" spans="1:12" ht="12.75" customHeight="1" x14ac:dyDescent="0.2">
      <c r="A11" s="57" t="s">
        <v>127</v>
      </c>
      <c r="B11" s="4">
        <v>91</v>
      </c>
      <c r="C11" s="4">
        <v>133</v>
      </c>
      <c r="D11" s="4">
        <v>149</v>
      </c>
      <c r="E11" s="4">
        <v>162</v>
      </c>
      <c r="F11" s="4">
        <v>75</v>
      </c>
      <c r="G11" s="4">
        <v>130</v>
      </c>
      <c r="H11" s="4">
        <v>1</v>
      </c>
      <c r="I11" s="127" t="s">
        <v>134</v>
      </c>
      <c r="J11" s="4">
        <v>389</v>
      </c>
      <c r="K11" s="4">
        <v>1188</v>
      </c>
      <c r="L11" s="4"/>
    </row>
    <row r="12" spans="1:12" ht="12.75" customHeight="1" x14ac:dyDescent="0.2">
      <c r="A12" s="57" t="s">
        <v>129</v>
      </c>
      <c r="B12" s="4">
        <v>213</v>
      </c>
      <c r="C12" s="4">
        <v>293</v>
      </c>
      <c r="D12" s="4">
        <v>1502</v>
      </c>
      <c r="E12" s="4">
        <v>5162</v>
      </c>
      <c r="F12" s="4">
        <v>714</v>
      </c>
      <c r="G12" s="4">
        <v>2085</v>
      </c>
      <c r="H12" s="4">
        <v>8</v>
      </c>
      <c r="I12" s="127">
        <v>19</v>
      </c>
      <c r="J12" s="4">
        <v>949</v>
      </c>
      <c r="K12" s="4">
        <v>2441</v>
      </c>
      <c r="L12" s="4"/>
    </row>
    <row r="13" spans="1:12" ht="12.75" customHeight="1" x14ac:dyDescent="0.2">
      <c r="A13" s="57" t="s">
        <v>130</v>
      </c>
      <c r="B13" s="4">
        <v>443</v>
      </c>
      <c r="C13" s="4">
        <v>594</v>
      </c>
      <c r="D13" s="4">
        <v>4257</v>
      </c>
      <c r="E13" s="4">
        <v>7325</v>
      </c>
      <c r="F13" s="4">
        <v>356</v>
      </c>
      <c r="G13" s="4">
        <v>799</v>
      </c>
      <c r="H13" s="4">
        <v>7</v>
      </c>
      <c r="I13" s="127">
        <v>50</v>
      </c>
      <c r="J13" s="4">
        <v>8781</v>
      </c>
      <c r="K13" s="4">
        <v>17307</v>
      </c>
      <c r="L13" s="4"/>
    </row>
    <row r="14" spans="1:12" ht="12.75" customHeight="1" x14ac:dyDescent="0.2">
      <c r="A14" s="57" t="s">
        <v>131</v>
      </c>
      <c r="B14" s="4">
        <v>1748</v>
      </c>
      <c r="C14" s="4">
        <v>2897</v>
      </c>
      <c r="D14" s="4">
        <v>348</v>
      </c>
      <c r="E14" s="4">
        <v>714</v>
      </c>
      <c r="F14" s="4">
        <v>511</v>
      </c>
      <c r="G14" s="4">
        <v>3154</v>
      </c>
      <c r="H14" s="4">
        <v>19</v>
      </c>
      <c r="I14" s="127">
        <v>28</v>
      </c>
      <c r="J14" s="4">
        <v>23510</v>
      </c>
      <c r="K14" s="4">
        <v>34334</v>
      </c>
      <c r="L14" s="4"/>
    </row>
    <row r="15" spans="1:12" ht="12.75" customHeight="1" x14ac:dyDescent="0.2">
      <c r="A15" s="57" t="s">
        <v>132</v>
      </c>
      <c r="B15" s="4">
        <v>2048</v>
      </c>
      <c r="C15" s="4">
        <v>1760</v>
      </c>
      <c r="D15" s="4">
        <v>1552</v>
      </c>
      <c r="E15" s="4">
        <v>1560</v>
      </c>
      <c r="F15" s="4">
        <v>996</v>
      </c>
      <c r="G15" s="4">
        <v>1490</v>
      </c>
      <c r="H15" s="4">
        <v>20</v>
      </c>
      <c r="I15" s="127">
        <v>15</v>
      </c>
      <c r="J15" s="4">
        <v>25600</v>
      </c>
      <c r="K15" s="4">
        <v>31418</v>
      </c>
      <c r="L15" s="4"/>
    </row>
    <row r="16" spans="1:12" x14ac:dyDescent="0.2">
      <c r="A16" s="60" t="s">
        <v>7</v>
      </c>
      <c r="B16" s="69">
        <f t="shared" ref="B16:K16" si="0">SUM(B5:B15)</f>
        <v>4588</v>
      </c>
      <c r="C16" s="69">
        <f t="shared" si="0"/>
        <v>5694</v>
      </c>
      <c r="D16" s="69">
        <f t="shared" si="0"/>
        <v>8029</v>
      </c>
      <c r="E16" s="69">
        <f t="shared" si="0"/>
        <v>14930</v>
      </c>
      <c r="F16" s="69">
        <f t="shared" si="0"/>
        <v>2671</v>
      </c>
      <c r="G16" s="69">
        <f t="shared" si="0"/>
        <v>7662</v>
      </c>
      <c r="H16" s="69">
        <f t="shared" si="0"/>
        <v>55</v>
      </c>
      <c r="I16" s="69">
        <f t="shared" si="0"/>
        <v>114</v>
      </c>
      <c r="J16" s="69">
        <f t="shared" si="0"/>
        <v>59347</v>
      </c>
      <c r="K16" s="69">
        <f t="shared" si="0"/>
        <v>86748</v>
      </c>
    </row>
    <row r="17" spans="1:12" x14ac:dyDescent="0.2">
      <c r="A17" s="48"/>
      <c r="B17" s="110"/>
      <c r="C17" s="110"/>
      <c r="D17" s="110"/>
      <c r="E17" s="110"/>
      <c r="F17" s="110"/>
      <c r="G17" s="110"/>
      <c r="H17" s="110"/>
      <c r="I17" s="110"/>
      <c r="J17" s="110"/>
      <c r="K17" s="110"/>
    </row>
    <row r="18" spans="1:12" x14ac:dyDescent="0.2">
      <c r="A18" s="48"/>
      <c r="B18" s="110"/>
      <c r="C18" s="110"/>
      <c r="D18" s="110"/>
      <c r="E18" s="110"/>
      <c r="F18" s="110"/>
      <c r="G18" s="110"/>
      <c r="H18" s="110"/>
      <c r="I18" s="110"/>
      <c r="J18" s="110"/>
      <c r="K18" s="110"/>
    </row>
    <row r="19" spans="1:12" x14ac:dyDescent="0.2">
      <c r="D19" s="2"/>
    </row>
    <row r="20" spans="1:12" x14ac:dyDescent="0.2">
      <c r="A20" s="48" t="s">
        <v>230</v>
      </c>
    </row>
    <row r="21" spans="1:12" ht="38.25" customHeight="1" x14ac:dyDescent="0.2">
      <c r="A21" s="50" t="s">
        <v>110</v>
      </c>
      <c r="B21" s="150" t="s">
        <v>9</v>
      </c>
      <c r="C21" s="151"/>
      <c r="D21" s="150" t="s">
        <v>228</v>
      </c>
      <c r="E21" s="151"/>
      <c r="F21" s="150" t="s">
        <v>227</v>
      </c>
      <c r="G21" s="151"/>
      <c r="H21" s="150" t="s">
        <v>226</v>
      </c>
      <c r="I21" s="151"/>
      <c r="J21" s="150" t="s">
        <v>195</v>
      </c>
      <c r="K21" s="151"/>
    </row>
    <row r="22" spans="1:12" x14ac:dyDescent="0.2">
      <c r="A22" s="53"/>
      <c r="B22" s="50">
        <v>2001</v>
      </c>
      <c r="C22" s="68">
        <v>2011</v>
      </c>
      <c r="D22" s="50">
        <v>2001</v>
      </c>
      <c r="E22" s="68">
        <v>2011</v>
      </c>
      <c r="F22" s="50">
        <v>2001</v>
      </c>
      <c r="G22" s="68">
        <v>2011</v>
      </c>
      <c r="H22" s="50">
        <v>2001</v>
      </c>
      <c r="I22" s="68">
        <v>2011</v>
      </c>
      <c r="J22" s="50">
        <v>2001</v>
      </c>
      <c r="K22" s="68">
        <v>2011</v>
      </c>
      <c r="L22" s="126"/>
    </row>
    <row r="23" spans="1:12" ht="12.75" customHeight="1" x14ac:dyDescent="0.2">
      <c r="A23" s="57" t="s">
        <v>115</v>
      </c>
      <c r="B23" s="4">
        <v>2</v>
      </c>
      <c r="C23" s="4" t="s">
        <v>134</v>
      </c>
      <c r="D23" s="4">
        <v>24</v>
      </c>
      <c r="E23" s="4" t="s">
        <v>134</v>
      </c>
      <c r="F23" s="4">
        <v>1</v>
      </c>
      <c r="G23" s="4" t="s">
        <v>134</v>
      </c>
      <c r="H23" s="4" t="s">
        <v>134</v>
      </c>
      <c r="I23" s="4" t="s">
        <v>134</v>
      </c>
      <c r="J23" s="4">
        <v>11</v>
      </c>
      <c r="K23" s="4" t="s">
        <v>134</v>
      </c>
      <c r="L23" s="4"/>
    </row>
    <row r="24" spans="1:12" ht="12.75" customHeight="1" x14ac:dyDescent="0.2">
      <c r="A24" s="57" t="s">
        <v>120</v>
      </c>
      <c r="B24" s="4" t="s">
        <v>134</v>
      </c>
      <c r="C24" s="4" t="s">
        <v>134</v>
      </c>
      <c r="D24" s="4" t="s">
        <v>134</v>
      </c>
      <c r="E24" s="4" t="s">
        <v>134</v>
      </c>
      <c r="F24" s="4" t="s">
        <v>134</v>
      </c>
      <c r="G24" s="4" t="s">
        <v>134</v>
      </c>
      <c r="H24" s="4" t="s">
        <v>134</v>
      </c>
      <c r="I24" s="4" t="s">
        <v>134</v>
      </c>
      <c r="J24" s="4" t="s">
        <v>134</v>
      </c>
      <c r="K24" s="4" t="s">
        <v>134</v>
      </c>
      <c r="L24" s="4"/>
    </row>
    <row r="25" spans="1:12" ht="12.75" customHeight="1" x14ac:dyDescent="0.2">
      <c r="A25" s="57" t="s">
        <v>121</v>
      </c>
      <c r="B25" s="4">
        <v>1</v>
      </c>
      <c r="C25" s="4">
        <v>1</v>
      </c>
      <c r="D25" s="4">
        <v>1</v>
      </c>
      <c r="E25" s="4" t="s">
        <v>134</v>
      </c>
      <c r="F25" s="4" t="s">
        <v>134</v>
      </c>
      <c r="G25" s="4" t="s">
        <v>134</v>
      </c>
      <c r="H25" s="4" t="s">
        <v>134</v>
      </c>
      <c r="I25" s="4" t="s">
        <v>134</v>
      </c>
      <c r="J25" s="4">
        <v>2</v>
      </c>
      <c r="K25" s="4">
        <v>2</v>
      </c>
      <c r="L25" s="4"/>
    </row>
    <row r="26" spans="1:12" ht="12.75" customHeight="1" x14ac:dyDescent="0.2">
      <c r="A26" s="57" t="s">
        <v>123</v>
      </c>
      <c r="B26" s="4" t="s">
        <v>134</v>
      </c>
      <c r="C26" s="4">
        <v>1</v>
      </c>
      <c r="D26" s="4" t="s">
        <v>134</v>
      </c>
      <c r="E26" s="4" t="s">
        <v>134</v>
      </c>
      <c r="F26" s="4" t="s">
        <v>134</v>
      </c>
      <c r="G26" s="4">
        <v>2</v>
      </c>
      <c r="H26" s="4" t="s">
        <v>134</v>
      </c>
      <c r="I26" s="4" t="s">
        <v>134</v>
      </c>
      <c r="J26" s="4" t="s">
        <v>134</v>
      </c>
      <c r="K26" s="4" t="s">
        <v>134</v>
      </c>
      <c r="L26" s="4"/>
    </row>
    <row r="27" spans="1:12" ht="12.75" customHeight="1" x14ac:dyDescent="0.2">
      <c r="A27" s="57" t="s">
        <v>124</v>
      </c>
      <c r="B27" s="4">
        <v>8</v>
      </c>
      <c r="C27" s="4">
        <v>2</v>
      </c>
      <c r="D27" s="4">
        <v>14</v>
      </c>
      <c r="E27" s="4">
        <v>4</v>
      </c>
      <c r="F27" s="4" t="s">
        <v>134</v>
      </c>
      <c r="G27" s="4">
        <v>2</v>
      </c>
      <c r="H27" s="4" t="s">
        <v>134</v>
      </c>
      <c r="I27" s="4" t="s">
        <v>134</v>
      </c>
      <c r="J27" s="4">
        <v>41</v>
      </c>
      <c r="K27" s="4">
        <v>19</v>
      </c>
      <c r="L27" s="4"/>
    </row>
    <row r="28" spans="1:12" ht="12.75" customHeight="1" x14ac:dyDescent="0.2">
      <c r="A28" s="57" t="s">
        <v>125</v>
      </c>
      <c r="B28" s="4">
        <v>20</v>
      </c>
      <c r="C28" s="4">
        <v>9</v>
      </c>
      <c r="D28" s="4">
        <v>16</v>
      </c>
      <c r="E28" s="4">
        <v>3</v>
      </c>
      <c r="F28" s="4">
        <v>14</v>
      </c>
      <c r="G28" s="4" t="s">
        <v>134</v>
      </c>
      <c r="H28" s="4" t="s">
        <v>134</v>
      </c>
      <c r="I28" s="4">
        <v>2</v>
      </c>
      <c r="J28" s="4">
        <v>39</v>
      </c>
      <c r="K28" s="4">
        <v>10</v>
      </c>
      <c r="L28" s="4"/>
    </row>
    <row r="29" spans="1:12" ht="12.75" customHeight="1" x14ac:dyDescent="0.2">
      <c r="A29" s="57" t="s">
        <v>127</v>
      </c>
      <c r="B29" s="4">
        <v>83</v>
      </c>
      <c r="C29" s="4">
        <v>114</v>
      </c>
      <c r="D29" s="4">
        <v>147</v>
      </c>
      <c r="E29" s="4">
        <v>162</v>
      </c>
      <c r="F29" s="4">
        <v>72</v>
      </c>
      <c r="G29" s="4">
        <v>122</v>
      </c>
      <c r="H29" s="4">
        <v>1</v>
      </c>
      <c r="I29" s="4" t="s">
        <v>134</v>
      </c>
      <c r="J29" s="4">
        <v>351</v>
      </c>
      <c r="K29" s="4">
        <v>1058</v>
      </c>
      <c r="L29" s="4"/>
    </row>
    <row r="30" spans="1:12" ht="12.75" customHeight="1" x14ac:dyDescent="0.2">
      <c r="A30" s="57" t="s">
        <v>129</v>
      </c>
      <c r="B30" s="4">
        <v>146</v>
      </c>
      <c r="C30" s="4">
        <v>182</v>
      </c>
      <c r="D30" s="4">
        <v>1056</v>
      </c>
      <c r="E30" s="4">
        <v>3866</v>
      </c>
      <c r="F30" s="4">
        <v>677</v>
      </c>
      <c r="G30" s="4">
        <v>1921</v>
      </c>
      <c r="H30" s="4">
        <v>8</v>
      </c>
      <c r="I30" s="4">
        <v>6</v>
      </c>
      <c r="J30" s="4">
        <v>543</v>
      </c>
      <c r="K30" s="4">
        <v>1840</v>
      </c>
      <c r="L30" s="4"/>
    </row>
    <row r="31" spans="1:12" ht="12.75" customHeight="1" x14ac:dyDescent="0.2">
      <c r="A31" s="57" t="s">
        <v>130</v>
      </c>
      <c r="B31" s="4">
        <v>259</v>
      </c>
      <c r="C31" s="4">
        <v>311</v>
      </c>
      <c r="D31" s="4">
        <v>3336</v>
      </c>
      <c r="E31" s="4">
        <v>5352</v>
      </c>
      <c r="F31" s="4">
        <v>311</v>
      </c>
      <c r="G31" s="4">
        <v>592</v>
      </c>
      <c r="H31" s="4">
        <v>4</v>
      </c>
      <c r="I31" s="4">
        <v>47</v>
      </c>
      <c r="J31" s="4">
        <v>4923</v>
      </c>
      <c r="K31" s="4">
        <v>10794</v>
      </c>
      <c r="L31" s="4"/>
    </row>
    <row r="32" spans="1:12" ht="12.75" customHeight="1" x14ac:dyDescent="0.2">
      <c r="A32" s="57" t="s">
        <v>131</v>
      </c>
      <c r="B32" s="4">
        <v>676</v>
      </c>
      <c r="C32" s="4">
        <v>1337</v>
      </c>
      <c r="D32" s="4">
        <v>187</v>
      </c>
      <c r="E32" s="4">
        <v>520</v>
      </c>
      <c r="F32" s="4">
        <v>310</v>
      </c>
      <c r="G32" s="4">
        <v>1338</v>
      </c>
      <c r="H32" s="4">
        <v>4</v>
      </c>
      <c r="I32" s="4">
        <v>24</v>
      </c>
      <c r="J32" s="4">
        <v>9757</v>
      </c>
      <c r="K32" s="4">
        <v>15443</v>
      </c>
      <c r="L32" s="4"/>
    </row>
    <row r="33" spans="1:12" ht="12.75" customHeight="1" x14ac:dyDescent="0.2">
      <c r="A33" s="57" t="s">
        <v>132</v>
      </c>
      <c r="B33" s="4">
        <v>1205</v>
      </c>
      <c r="C33" s="4">
        <v>911</v>
      </c>
      <c r="D33" s="4">
        <v>1336</v>
      </c>
      <c r="E33" s="4">
        <v>1239</v>
      </c>
      <c r="F33" s="4">
        <v>849</v>
      </c>
      <c r="G33" s="4">
        <v>1282</v>
      </c>
      <c r="H33" s="4">
        <v>20</v>
      </c>
      <c r="I33" s="4">
        <v>6</v>
      </c>
      <c r="J33" s="4">
        <v>11913</v>
      </c>
      <c r="K33" s="4">
        <v>15196</v>
      </c>
      <c r="L33" s="4"/>
    </row>
    <row r="34" spans="1:12" x14ac:dyDescent="0.2">
      <c r="A34" s="60" t="s">
        <v>7</v>
      </c>
      <c r="B34" s="69">
        <f t="shared" ref="B34:K34" si="1">SUM(B23:B33)</f>
        <v>2400</v>
      </c>
      <c r="C34" s="69">
        <f t="shared" si="1"/>
        <v>2868</v>
      </c>
      <c r="D34" s="69">
        <f t="shared" si="1"/>
        <v>6117</v>
      </c>
      <c r="E34" s="69">
        <f t="shared" si="1"/>
        <v>11146</v>
      </c>
      <c r="F34" s="69">
        <f t="shared" si="1"/>
        <v>2234</v>
      </c>
      <c r="G34" s="69">
        <f t="shared" si="1"/>
        <v>5259</v>
      </c>
      <c r="H34" s="69">
        <f t="shared" si="1"/>
        <v>37</v>
      </c>
      <c r="I34" s="69">
        <f t="shared" si="1"/>
        <v>85</v>
      </c>
      <c r="J34" s="69">
        <f t="shared" si="1"/>
        <v>27580</v>
      </c>
      <c r="K34" s="69">
        <f t="shared" si="1"/>
        <v>44362</v>
      </c>
    </row>
    <row r="35" spans="1:12" x14ac:dyDescent="0.2">
      <c r="A35" s="48"/>
      <c r="B35" s="110"/>
      <c r="C35" s="110"/>
      <c r="D35" s="110"/>
      <c r="E35" s="110"/>
      <c r="F35" s="110"/>
      <c r="G35" s="110"/>
      <c r="H35" s="110"/>
      <c r="I35" s="110"/>
      <c r="J35" s="110"/>
      <c r="K35" s="110"/>
    </row>
    <row r="36" spans="1:12" x14ac:dyDescent="0.2">
      <c r="A36" s="48"/>
      <c r="B36" s="110"/>
      <c r="C36" s="110"/>
      <c r="D36" s="110"/>
      <c r="E36" s="110"/>
      <c r="F36" s="110"/>
      <c r="G36" s="110"/>
      <c r="H36" s="110"/>
      <c r="I36" s="110"/>
      <c r="J36" s="110"/>
      <c r="K36" s="110"/>
    </row>
    <row r="38" spans="1:12" x14ac:dyDescent="0.2">
      <c r="A38" s="48" t="s">
        <v>229</v>
      </c>
    </row>
    <row r="39" spans="1:12" ht="36.75" customHeight="1" x14ac:dyDescent="0.2">
      <c r="A39" s="50" t="s">
        <v>110</v>
      </c>
      <c r="B39" s="150" t="s">
        <v>9</v>
      </c>
      <c r="C39" s="151"/>
      <c r="D39" s="150" t="s">
        <v>228</v>
      </c>
      <c r="E39" s="151"/>
      <c r="F39" s="150" t="s">
        <v>227</v>
      </c>
      <c r="G39" s="151"/>
      <c r="H39" s="150" t="s">
        <v>226</v>
      </c>
      <c r="I39" s="151"/>
      <c r="J39" s="150" t="s">
        <v>195</v>
      </c>
      <c r="K39" s="151"/>
    </row>
    <row r="40" spans="1:12" ht="12.75" customHeight="1" x14ac:dyDescent="0.2">
      <c r="A40" s="53"/>
      <c r="B40" s="50">
        <v>2001</v>
      </c>
      <c r="C40" s="68">
        <v>2011</v>
      </c>
      <c r="D40" s="50">
        <v>2001</v>
      </c>
      <c r="E40" s="68">
        <v>2011</v>
      </c>
      <c r="F40" s="50">
        <v>2001</v>
      </c>
      <c r="G40" s="68">
        <v>2011</v>
      </c>
      <c r="H40" s="50">
        <v>2001</v>
      </c>
      <c r="I40" s="68">
        <v>2011</v>
      </c>
      <c r="J40" s="50">
        <v>2001</v>
      </c>
      <c r="K40" s="68">
        <v>2011</v>
      </c>
      <c r="L40" s="126"/>
    </row>
    <row r="41" spans="1:12" ht="12.75" customHeight="1" x14ac:dyDescent="0.2">
      <c r="A41" s="57" t="s">
        <v>115</v>
      </c>
      <c r="B41" s="4">
        <f>B5-B23</f>
        <v>5</v>
      </c>
      <c r="C41" s="4">
        <v>1</v>
      </c>
      <c r="D41" s="4">
        <f>D5-D23</f>
        <v>128</v>
      </c>
      <c r="E41" s="4" t="s">
        <v>134</v>
      </c>
      <c r="F41" s="4">
        <f>F5-F23</f>
        <v>4</v>
      </c>
      <c r="G41" s="4" t="s">
        <v>134</v>
      </c>
      <c r="H41" s="4" t="s">
        <v>134</v>
      </c>
      <c r="I41" s="4" t="s">
        <v>134</v>
      </c>
      <c r="J41" s="4">
        <f>J5-J23</f>
        <v>2</v>
      </c>
      <c r="K41" s="4" t="s">
        <v>134</v>
      </c>
      <c r="L41" s="4"/>
    </row>
    <row r="42" spans="1:12" ht="12.75" customHeight="1" x14ac:dyDescent="0.2">
      <c r="A42" s="57" t="s">
        <v>120</v>
      </c>
      <c r="B42" s="4" t="s">
        <v>134</v>
      </c>
      <c r="C42" s="4">
        <v>2</v>
      </c>
      <c r="D42" s="4" t="s">
        <v>134</v>
      </c>
      <c r="E42" s="4" t="s">
        <v>134</v>
      </c>
      <c r="F42" s="4" t="s">
        <v>134</v>
      </c>
      <c r="G42" s="4" t="s">
        <v>134</v>
      </c>
      <c r="H42" s="4" t="s">
        <v>134</v>
      </c>
      <c r="I42" s="4" t="s">
        <v>134</v>
      </c>
      <c r="J42" s="4" t="s">
        <v>134</v>
      </c>
      <c r="K42" s="4">
        <f>K6-K2254</f>
        <v>25</v>
      </c>
      <c r="L42" s="4"/>
    </row>
    <row r="43" spans="1:12" ht="12.75" customHeight="1" x14ac:dyDescent="0.2">
      <c r="A43" s="57" t="s">
        <v>121</v>
      </c>
      <c r="B43" s="4">
        <f>B7-B25</f>
        <v>0</v>
      </c>
      <c r="C43" s="4">
        <f>C7-C25</f>
        <v>0</v>
      </c>
      <c r="D43" s="4">
        <f>D7-D25</f>
        <v>0</v>
      </c>
      <c r="E43" s="4" t="s">
        <v>134</v>
      </c>
      <c r="F43" s="4" t="s">
        <v>134</v>
      </c>
      <c r="G43" s="4" t="s">
        <v>134</v>
      </c>
      <c r="H43" s="4" t="s">
        <v>134</v>
      </c>
      <c r="I43" s="4" t="s">
        <v>134</v>
      </c>
      <c r="J43" s="4">
        <f>J7-J25</f>
        <v>0</v>
      </c>
      <c r="K43" s="4">
        <f>K7-K25</f>
        <v>0</v>
      </c>
      <c r="L43" s="4"/>
    </row>
    <row r="44" spans="1:12" ht="12.75" customHeight="1" x14ac:dyDescent="0.2">
      <c r="A44" s="57" t="s">
        <v>123</v>
      </c>
      <c r="B44" s="4">
        <v>4</v>
      </c>
      <c r="C44" s="4">
        <f t="shared" ref="C44:C52" si="2">C8-C26</f>
        <v>0</v>
      </c>
      <c r="D44" s="4">
        <v>38</v>
      </c>
      <c r="E44" s="4" t="s">
        <v>134</v>
      </c>
      <c r="F44" s="4" t="s">
        <v>134</v>
      </c>
      <c r="G44" s="4">
        <f>G8-G26</f>
        <v>0</v>
      </c>
      <c r="H44" s="4" t="s">
        <v>134</v>
      </c>
      <c r="I44" s="4" t="s">
        <v>134</v>
      </c>
      <c r="J44" s="4">
        <v>2</v>
      </c>
      <c r="K44" s="4" t="s">
        <v>134</v>
      </c>
      <c r="L44" s="4"/>
    </row>
    <row r="45" spans="1:12" ht="12.75" customHeight="1" x14ac:dyDescent="0.2">
      <c r="A45" s="57" t="s">
        <v>124</v>
      </c>
      <c r="B45" s="4">
        <f t="shared" ref="B45:B52" si="3">B9-B27</f>
        <v>4</v>
      </c>
      <c r="C45" s="4">
        <f t="shared" si="2"/>
        <v>0</v>
      </c>
      <c r="D45" s="4">
        <f t="shared" ref="D45:E52" si="4">D9-D27</f>
        <v>0</v>
      </c>
      <c r="E45" s="4">
        <f t="shared" si="4"/>
        <v>0</v>
      </c>
      <c r="F45" s="4" t="s">
        <v>134</v>
      </c>
      <c r="G45" s="4">
        <f>G9-G27</f>
        <v>0</v>
      </c>
      <c r="H45" s="4" t="s">
        <v>134</v>
      </c>
      <c r="I45" s="4" t="s">
        <v>134</v>
      </c>
      <c r="J45" s="4">
        <f t="shared" ref="J45:K52" si="5">J9-J27</f>
        <v>13</v>
      </c>
      <c r="K45" s="4">
        <f t="shared" si="5"/>
        <v>0</v>
      </c>
      <c r="L45" s="4"/>
    </row>
    <row r="46" spans="1:12" ht="12.75" customHeight="1" x14ac:dyDescent="0.2">
      <c r="A46" s="57" t="s">
        <v>125</v>
      </c>
      <c r="B46" s="4">
        <f t="shared" si="3"/>
        <v>1</v>
      </c>
      <c r="C46" s="4">
        <f t="shared" si="2"/>
        <v>1</v>
      </c>
      <c r="D46" s="4">
        <f t="shared" si="4"/>
        <v>0</v>
      </c>
      <c r="E46" s="4">
        <f t="shared" si="4"/>
        <v>0</v>
      </c>
      <c r="F46" s="4">
        <f t="shared" ref="F46:F52" si="6">F10-F28</f>
        <v>0</v>
      </c>
      <c r="G46" s="4" t="s">
        <v>134</v>
      </c>
      <c r="H46" s="4" t="s">
        <v>134</v>
      </c>
      <c r="I46" s="4">
        <f>I10-I28</f>
        <v>0</v>
      </c>
      <c r="J46" s="4">
        <f t="shared" si="5"/>
        <v>8</v>
      </c>
      <c r="K46" s="4">
        <f t="shared" si="5"/>
        <v>4</v>
      </c>
      <c r="L46" s="4"/>
    </row>
    <row r="47" spans="1:12" ht="12.75" customHeight="1" x14ac:dyDescent="0.2">
      <c r="A47" s="57" t="s">
        <v>127</v>
      </c>
      <c r="B47" s="4">
        <f t="shared" si="3"/>
        <v>8</v>
      </c>
      <c r="C47" s="4">
        <f t="shared" si="2"/>
        <v>19</v>
      </c>
      <c r="D47" s="4">
        <f t="shared" si="4"/>
        <v>2</v>
      </c>
      <c r="E47" s="4">
        <f t="shared" si="4"/>
        <v>0</v>
      </c>
      <c r="F47" s="4">
        <f t="shared" si="6"/>
        <v>3</v>
      </c>
      <c r="G47" s="4">
        <f t="shared" ref="G47:H52" si="7">G11-G29</f>
        <v>8</v>
      </c>
      <c r="H47" s="4">
        <f t="shared" si="7"/>
        <v>0</v>
      </c>
      <c r="I47" s="4" t="s">
        <v>134</v>
      </c>
      <c r="J47" s="4">
        <f t="shared" si="5"/>
        <v>38</v>
      </c>
      <c r="K47" s="4">
        <f t="shared" si="5"/>
        <v>130</v>
      </c>
      <c r="L47" s="4"/>
    </row>
    <row r="48" spans="1:12" ht="12.75" customHeight="1" x14ac:dyDescent="0.2">
      <c r="A48" s="57" t="s">
        <v>129</v>
      </c>
      <c r="B48" s="4">
        <f t="shared" si="3"/>
        <v>67</v>
      </c>
      <c r="C48" s="4">
        <f t="shared" si="2"/>
        <v>111</v>
      </c>
      <c r="D48" s="4">
        <f t="shared" si="4"/>
        <v>446</v>
      </c>
      <c r="E48" s="4">
        <f t="shared" si="4"/>
        <v>1296</v>
      </c>
      <c r="F48" s="4">
        <f t="shared" si="6"/>
        <v>37</v>
      </c>
      <c r="G48" s="4">
        <f t="shared" si="7"/>
        <v>164</v>
      </c>
      <c r="H48" s="4">
        <f t="shared" si="7"/>
        <v>0</v>
      </c>
      <c r="I48" s="4">
        <f>I12-I30</f>
        <v>13</v>
      </c>
      <c r="J48" s="4">
        <f t="shared" si="5"/>
        <v>406</v>
      </c>
      <c r="K48" s="4">
        <f t="shared" si="5"/>
        <v>601</v>
      </c>
      <c r="L48" s="4"/>
    </row>
    <row r="49" spans="1:12" ht="12.75" customHeight="1" x14ac:dyDescent="0.2">
      <c r="A49" s="57" t="s">
        <v>130</v>
      </c>
      <c r="B49" s="4">
        <f t="shared" si="3"/>
        <v>184</v>
      </c>
      <c r="C49" s="4">
        <f t="shared" si="2"/>
        <v>283</v>
      </c>
      <c r="D49" s="4">
        <f t="shared" si="4"/>
        <v>921</v>
      </c>
      <c r="E49" s="4">
        <f t="shared" si="4"/>
        <v>1973</v>
      </c>
      <c r="F49" s="4">
        <f t="shared" si="6"/>
        <v>45</v>
      </c>
      <c r="G49" s="4">
        <f t="shared" si="7"/>
        <v>207</v>
      </c>
      <c r="H49" s="4">
        <f t="shared" si="7"/>
        <v>3</v>
      </c>
      <c r="I49" s="4">
        <f>I13-I31</f>
        <v>3</v>
      </c>
      <c r="J49" s="4">
        <f t="shared" si="5"/>
        <v>3858</v>
      </c>
      <c r="K49" s="4">
        <f t="shared" si="5"/>
        <v>6513</v>
      </c>
      <c r="L49" s="4"/>
    </row>
    <row r="50" spans="1:12" ht="12.75" customHeight="1" x14ac:dyDescent="0.2">
      <c r="A50" s="57" t="s">
        <v>131</v>
      </c>
      <c r="B50" s="4">
        <f t="shared" si="3"/>
        <v>1072</v>
      </c>
      <c r="C50" s="4">
        <f t="shared" si="2"/>
        <v>1560</v>
      </c>
      <c r="D50" s="4">
        <f t="shared" si="4"/>
        <v>161</v>
      </c>
      <c r="E50" s="4">
        <f t="shared" si="4"/>
        <v>194</v>
      </c>
      <c r="F50" s="4">
        <f t="shared" si="6"/>
        <v>201</v>
      </c>
      <c r="G50" s="4">
        <f t="shared" si="7"/>
        <v>1816</v>
      </c>
      <c r="H50" s="4">
        <f t="shared" si="7"/>
        <v>15</v>
      </c>
      <c r="I50" s="4">
        <f>I14-I32</f>
        <v>4</v>
      </c>
      <c r="J50" s="4">
        <f t="shared" si="5"/>
        <v>13753</v>
      </c>
      <c r="K50" s="4">
        <f t="shared" si="5"/>
        <v>18891</v>
      </c>
      <c r="L50" s="4"/>
    </row>
    <row r="51" spans="1:12" ht="12.75" customHeight="1" x14ac:dyDescent="0.2">
      <c r="A51" s="57" t="s">
        <v>132</v>
      </c>
      <c r="B51" s="4">
        <f t="shared" si="3"/>
        <v>843</v>
      </c>
      <c r="C51" s="4">
        <f t="shared" si="2"/>
        <v>849</v>
      </c>
      <c r="D51" s="4">
        <f t="shared" si="4"/>
        <v>216</v>
      </c>
      <c r="E51" s="4">
        <f t="shared" si="4"/>
        <v>321</v>
      </c>
      <c r="F51" s="4">
        <f t="shared" si="6"/>
        <v>147</v>
      </c>
      <c r="G51" s="4">
        <f t="shared" si="7"/>
        <v>208</v>
      </c>
      <c r="H51" s="4">
        <f t="shared" si="7"/>
        <v>0</v>
      </c>
      <c r="I51" s="4">
        <f>I15-I33</f>
        <v>9</v>
      </c>
      <c r="J51" s="4">
        <f t="shared" si="5"/>
        <v>13687</v>
      </c>
      <c r="K51" s="4">
        <f t="shared" si="5"/>
        <v>16222</v>
      </c>
      <c r="L51" s="4"/>
    </row>
    <row r="52" spans="1:12" x14ac:dyDescent="0.2">
      <c r="A52" s="60" t="s">
        <v>7</v>
      </c>
      <c r="B52" s="69">
        <f t="shared" si="3"/>
        <v>2188</v>
      </c>
      <c r="C52" s="69">
        <f t="shared" si="2"/>
        <v>2826</v>
      </c>
      <c r="D52" s="69">
        <f t="shared" si="4"/>
        <v>1912</v>
      </c>
      <c r="E52" s="69">
        <f t="shared" si="4"/>
        <v>3784</v>
      </c>
      <c r="F52" s="69">
        <f t="shared" si="6"/>
        <v>437</v>
      </c>
      <c r="G52" s="69">
        <f t="shared" si="7"/>
        <v>2403</v>
      </c>
      <c r="H52" s="69">
        <f t="shared" si="7"/>
        <v>18</v>
      </c>
      <c r="I52" s="69">
        <f>I16-I34</f>
        <v>29</v>
      </c>
      <c r="J52" s="69">
        <f t="shared" si="5"/>
        <v>31767</v>
      </c>
      <c r="K52" s="69">
        <f t="shared" si="5"/>
        <v>42386</v>
      </c>
    </row>
    <row r="54" spans="1:12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</row>
  </sheetData>
  <mergeCells count="15">
    <mergeCell ref="B21:C21"/>
    <mergeCell ref="D21:E21"/>
    <mergeCell ref="F21:G21"/>
    <mergeCell ref="H21:I21"/>
    <mergeCell ref="J21:K21"/>
    <mergeCell ref="B39:C39"/>
    <mergeCell ref="D39:E39"/>
    <mergeCell ref="F39:G39"/>
    <mergeCell ref="H39:I39"/>
    <mergeCell ref="J39:K39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4"/>
  <sheetViews>
    <sheetView workbookViewId="0">
      <selection activeCell="A44" sqref="A44"/>
    </sheetView>
  </sheetViews>
  <sheetFormatPr defaultRowHeight="12.75" x14ac:dyDescent="0.2"/>
  <cols>
    <col min="1" max="1" width="11.7109375" style="2" customWidth="1"/>
    <col min="2" max="2" width="9.85546875" style="2" bestFit="1" customWidth="1"/>
    <col min="3" max="3" width="9.28515625" style="2" bestFit="1" customWidth="1"/>
    <col min="4" max="4" width="10.140625" style="2" customWidth="1"/>
    <col min="5" max="5" width="12.7109375" style="49" customWidth="1"/>
    <col min="6" max="16384" width="9.140625" style="2"/>
  </cols>
  <sheetData>
    <row r="2" spans="1:11" x14ac:dyDescent="0.2">
      <c r="A2" s="48" t="s">
        <v>234</v>
      </c>
      <c r="F2" s="49"/>
      <c r="G2" s="49"/>
      <c r="H2" s="49"/>
      <c r="I2" s="49"/>
    </row>
    <row r="3" spans="1:11" ht="25.5" customHeight="1" x14ac:dyDescent="0.2">
      <c r="A3" s="50"/>
      <c r="B3" s="146" t="s">
        <v>224</v>
      </c>
      <c r="C3" s="146"/>
      <c r="D3" s="146" t="s">
        <v>228</v>
      </c>
      <c r="E3" s="143"/>
      <c r="F3" s="146" t="s">
        <v>137</v>
      </c>
      <c r="G3" s="143"/>
      <c r="H3" s="146" t="s">
        <v>138</v>
      </c>
      <c r="I3" s="143"/>
      <c r="J3" s="146" t="s">
        <v>195</v>
      </c>
      <c r="K3" s="143"/>
    </row>
    <row r="4" spans="1:11" x14ac:dyDescent="0.2">
      <c r="A4" s="53"/>
      <c r="B4" s="55">
        <v>2001</v>
      </c>
      <c r="C4" s="55">
        <v>2011</v>
      </c>
      <c r="D4" s="50">
        <v>2001</v>
      </c>
      <c r="E4" s="50">
        <v>2011</v>
      </c>
      <c r="F4" s="55">
        <v>2001</v>
      </c>
      <c r="G4" s="55">
        <v>2011</v>
      </c>
      <c r="H4" s="55">
        <v>2001</v>
      </c>
      <c r="I4" s="55">
        <v>2011</v>
      </c>
      <c r="J4" s="50">
        <v>2001</v>
      </c>
      <c r="K4" s="68">
        <v>2011</v>
      </c>
    </row>
    <row r="5" spans="1:11" x14ac:dyDescent="0.2">
      <c r="A5" s="70">
        <v>0</v>
      </c>
      <c r="B5" s="20">
        <v>3852</v>
      </c>
      <c r="C5" s="20">
        <v>4892</v>
      </c>
      <c r="D5" s="20" t="s">
        <v>134</v>
      </c>
      <c r="E5" s="20" t="s">
        <v>134</v>
      </c>
      <c r="F5" s="20">
        <v>843</v>
      </c>
      <c r="G5" s="20">
        <v>3471</v>
      </c>
      <c r="H5" s="20">
        <v>26</v>
      </c>
      <c r="I5" s="20">
        <v>43</v>
      </c>
      <c r="J5" s="4">
        <v>52330</v>
      </c>
      <c r="K5" s="4">
        <v>72875</v>
      </c>
    </row>
    <row r="6" spans="1:11" x14ac:dyDescent="0.2">
      <c r="A6" s="70">
        <v>1</v>
      </c>
      <c r="B6" s="86">
        <v>229</v>
      </c>
      <c r="C6" s="20">
        <v>215</v>
      </c>
      <c r="D6" s="20">
        <v>229</v>
      </c>
      <c r="E6" s="20">
        <v>215</v>
      </c>
      <c r="F6" s="20">
        <v>215</v>
      </c>
      <c r="G6" s="20">
        <v>374</v>
      </c>
      <c r="H6" s="20" t="s">
        <v>134</v>
      </c>
      <c r="I6" s="20">
        <v>1</v>
      </c>
      <c r="J6" s="4">
        <v>1342</v>
      </c>
      <c r="K6" s="4">
        <v>2484</v>
      </c>
    </row>
    <row r="7" spans="1:11" x14ac:dyDescent="0.2">
      <c r="A7" s="70">
        <v>2</v>
      </c>
      <c r="B7" s="4">
        <v>111</v>
      </c>
      <c r="C7" s="20">
        <v>115</v>
      </c>
      <c r="D7" s="20">
        <v>222</v>
      </c>
      <c r="E7" s="20">
        <v>230</v>
      </c>
      <c r="F7" s="20">
        <v>140</v>
      </c>
      <c r="G7" s="20">
        <v>376</v>
      </c>
      <c r="H7" s="20">
        <v>4</v>
      </c>
      <c r="I7" s="20">
        <v>3</v>
      </c>
      <c r="J7" s="4">
        <v>1033</v>
      </c>
      <c r="K7" s="4">
        <v>2593</v>
      </c>
    </row>
    <row r="8" spans="1:11" x14ac:dyDescent="0.2">
      <c r="A8" s="74" t="s">
        <v>139</v>
      </c>
      <c r="B8" s="4">
        <v>156</v>
      </c>
      <c r="C8" s="20">
        <v>168</v>
      </c>
      <c r="D8" s="20">
        <v>590</v>
      </c>
      <c r="E8" s="20">
        <v>632</v>
      </c>
      <c r="F8" s="20">
        <v>339</v>
      </c>
      <c r="G8" s="20">
        <v>674</v>
      </c>
      <c r="H8" s="20">
        <v>1</v>
      </c>
      <c r="I8" s="20">
        <v>1</v>
      </c>
      <c r="J8" s="4">
        <v>1871</v>
      </c>
      <c r="K8" s="4">
        <v>2077</v>
      </c>
    </row>
    <row r="9" spans="1:11" x14ac:dyDescent="0.2">
      <c r="A9" s="75" t="s">
        <v>140</v>
      </c>
      <c r="B9" s="87">
        <v>86</v>
      </c>
      <c r="C9" s="107">
        <v>97</v>
      </c>
      <c r="D9" s="107">
        <v>624</v>
      </c>
      <c r="E9" s="107">
        <v>687</v>
      </c>
      <c r="F9" s="107">
        <v>175</v>
      </c>
      <c r="G9" s="107">
        <v>325</v>
      </c>
      <c r="H9" s="107">
        <v>9</v>
      </c>
      <c r="I9" s="107">
        <v>5</v>
      </c>
      <c r="J9" s="87">
        <v>726</v>
      </c>
      <c r="K9" s="87">
        <v>1477</v>
      </c>
    </row>
    <row r="10" spans="1:11" x14ac:dyDescent="0.2">
      <c r="A10" s="74" t="s">
        <v>141</v>
      </c>
      <c r="B10" s="4">
        <v>49</v>
      </c>
      <c r="C10" s="20">
        <v>70</v>
      </c>
      <c r="D10" s="20">
        <v>587</v>
      </c>
      <c r="E10" s="20">
        <v>837</v>
      </c>
      <c r="F10" s="20">
        <v>259</v>
      </c>
      <c r="G10" s="20">
        <v>1147</v>
      </c>
      <c r="H10" s="20">
        <v>2</v>
      </c>
      <c r="I10" s="20" t="s">
        <v>134</v>
      </c>
      <c r="J10" s="4">
        <v>179</v>
      </c>
      <c r="K10" s="4">
        <v>1152</v>
      </c>
    </row>
    <row r="11" spans="1:11" x14ac:dyDescent="0.2">
      <c r="A11" s="74" t="s">
        <v>142</v>
      </c>
      <c r="B11" s="20">
        <v>10</v>
      </c>
      <c r="C11" s="20">
        <v>15</v>
      </c>
      <c r="D11" s="20">
        <v>172</v>
      </c>
      <c r="E11" s="20">
        <v>262</v>
      </c>
      <c r="F11" s="20">
        <v>210</v>
      </c>
      <c r="G11" s="20">
        <v>101</v>
      </c>
      <c r="H11" s="20">
        <v>1</v>
      </c>
      <c r="I11" s="20">
        <v>2</v>
      </c>
      <c r="J11" s="4">
        <v>32</v>
      </c>
      <c r="K11" s="4">
        <v>541</v>
      </c>
    </row>
    <row r="12" spans="1:11" x14ac:dyDescent="0.2">
      <c r="A12" s="74" t="s">
        <v>143</v>
      </c>
      <c r="B12" s="20">
        <v>68</v>
      </c>
      <c r="C12" s="20">
        <v>74</v>
      </c>
      <c r="D12" s="20">
        <v>2052</v>
      </c>
      <c r="E12" s="20">
        <v>2299</v>
      </c>
      <c r="F12" s="20">
        <v>303</v>
      </c>
      <c r="G12" s="20">
        <v>846</v>
      </c>
      <c r="H12" s="20">
        <v>10</v>
      </c>
      <c r="I12" s="20">
        <v>3</v>
      </c>
      <c r="J12" s="4">
        <v>1691</v>
      </c>
      <c r="K12" s="4">
        <v>1529</v>
      </c>
    </row>
    <row r="13" spans="1:11" x14ac:dyDescent="0.2">
      <c r="A13" s="74" t="s">
        <v>144</v>
      </c>
      <c r="B13" s="4">
        <v>16</v>
      </c>
      <c r="C13" s="20">
        <v>30</v>
      </c>
      <c r="D13" s="20">
        <v>1038</v>
      </c>
      <c r="E13" s="20">
        <v>2100</v>
      </c>
      <c r="F13" s="20">
        <v>97</v>
      </c>
      <c r="G13" s="20">
        <v>137</v>
      </c>
      <c r="H13" s="20" t="s">
        <v>134</v>
      </c>
      <c r="I13" s="20">
        <v>24</v>
      </c>
      <c r="J13" s="4">
        <v>122</v>
      </c>
      <c r="K13" s="4">
        <v>1821</v>
      </c>
    </row>
    <row r="14" spans="1:11" x14ac:dyDescent="0.2">
      <c r="A14" s="74" t="s">
        <v>145</v>
      </c>
      <c r="B14" s="4">
        <v>9</v>
      </c>
      <c r="C14" s="4">
        <v>12</v>
      </c>
      <c r="D14" s="20">
        <v>1222</v>
      </c>
      <c r="E14" s="20">
        <v>1498</v>
      </c>
      <c r="F14" s="20">
        <v>41</v>
      </c>
      <c r="G14" s="20">
        <v>79</v>
      </c>
      <c r="H14" s="20">
        <v>1</v>
      </c>
      <c r="I14" s="20">
        <v>31</v>
      </c>
      <c r="J14" s="4">
        <v>19</v>
      </c>
      <c r="K14" s="4">
        <v>196</v>
      </c>
    </row>
    <row r="15" spans="1:11" x14ac:dyDescent="0.2">
      <c r="A15" s="74" t="s">
        <v>146</v>
      </c>
      <c r="B15" s="4" t="s">
        <v>134</v>
      </c>
      <c r="C15" s="4">
        <v>1</v>
      </c>
      <c r="D15" s="20" t="s">
        <v>134</v>
      </c>
      <c r="E15" s="20">
        <v>231</v>
      </c>
      <c r="F15" s="20" t="s">
        <v>134</v>
      </c>
      <c r="G15" s="20" t="s">
        <v>134</v>
      </c>
      <c r="H15" s="20" t="s">
        <v>134</v>
      </c>
      <c r="I15" s="20" t="s">
        <v>134</v>
      </c>
      <c r="J15" s="4" t="s">
        <v>134</v>
      </c>
      <c r="K15" s="4" t="s">
        <v>134</v>
      </c>
    </row>
    <row r="16" spans="1:11" x14ac:dyDescent="0.2">
      <c r="A16" s="74" t="s">
        <v>147</v>
      </c>
      <c r="B16" s="4" t="s">
        <v>134</v>
      </c>
      <c r="C16" s="20">
        <v>2</v>
      </c>
      <c r="D16" s="20" t="s">
        <v>134</v>
      </c>
      <c r="E16" s="20">
        <v>526</v>
      </c>
      <c r="F16" s="20" t="s">
        <v>134</v>
      </c>
      <c r="G16" s="20">
        <v>3</v>
      </c>
      <c r="H16" s="20" t="s">
        <v>134</v>
      </c>
      <c r="I16" s="20" t="s">
        <v>134</v>
      </c>
      <c r="J16" s="4" t="s">
        <v>134</v>
      </c>
      <c r="K16" s="4" t="s">
        <v>134</v>
      </c>
    </row>
    <row r="17" spans="1:11" x14ac:dyDescent="0.2">
      <c r="A17" s="74" t="s">
        <v>148</v>
      </c>
      <c r="B17" s="4">
        <v>2</v>
      </c>
      <c r="C17" s="20" t="s">
        <v>134</v>
      </c>
      <c r="D17" s="20">
        <v>1293</v>
      </c>
      <c r="E17" s="20" t="s">
        <v>134</v>
      </c>
      <c r="F17" s="20">
        <v>49</v>
      </c>
      <c r="G17" s="20" t="s">
        <v>134</v>
      </c>
      <c r="H17" s="20">
        <v>1</v>
      </c>
      <c r="I17" s="20" t="s">
        <v>134</v>
      </c>
      <c r="J17" s="4">
        <v>2</v>
      </c>
      <c r="K17" s="4" t="s">
        <v>134</v>
      </c>
    </row>
    <row r="18" spans="1:11" x14ac:dyDescent="0.2">
      <c r="A18" s="74" t="s">
        <v>149</v>
      </c>
      <c r="B18" s="4" t="s">
        <v>134</v>
      </c>
      <c r="C18" s="4">
        <v>3</v>
      </c>
      <c r="D18" s="20" t="s">
        <v>134</v>
      </c>
      <c r="E18" s="20">
        <v>5413</v>
      </c>
      <c r="F18" s="20" t="s">
        <v>134</v>
      </c>
      <c r="G18" s="20">
        <v>129</v>
      </c>
      <c r="H18" s="20" t="s">
        <v>134</v>
      </c>
      <c r="I18" s="20">
        <v>1</v>
      </c>
      <c r="J18" s="4" t="s">
        <v>134</v>
      </c>
      <c r="K18" s="4">
        <v>3</v>
      </c>
    </row>
    <row r="19" spans="1:11" x14ac:dyDescent="0.2">
      <c r="A19" s="79" t="s">
        <v>7</v>
      </c>
      <c r="B19" s="61">
        <f t="shared" ref="B19:K19" si="0">SUM(B5:B18)</f>
        <v>4588</v>
      </c>
      <c r="C19" s="61">
        <f t="shared" si="0"/>
        <v>5694</v>
      </c>
      <c r="D19" s="61">
        <f t="shared" si="0"/>
        <v>8029</v>
      </c>
      <c r="E19" s="61">
        <f t="shared" si="0"/>
        <v>14930</v>
      </c>
      <c r="F19" s="61">
        <f t="shared" si="0"/>
        <v>2671</v>
      </c>
      <c r="G19" s="61">
        <f t="shared" si="0"/>
        <v>7662</v>
      </c>
      <c r="H19" s="61">
        <f t="shared" si="0"/>
        <v>55</v>
      </c>
      <c r="I19" s="61">
        <f t="shared" si="0"/>
        <v>114</v>
      </c>
      <c r="J19" s="61">
        <f t="shared" si="0"/>
        <v>59347</v>
      </c>
      <c r="K19" s="61">
        <f t="shared" si="0"/>
        <v>86748</v>
      </c>
    </row>
    <row r="20" spans="1:11" x14ac:dyDescent="0.2">
      <c r="F20" s="49"/>
      <c r="G20" s="49"/>
      <c r="H20" s="49"/>
      <c r="I20" s="49"/>
    </row>
    <row r="21" spans="1:11" x14ac:dyDescent="0.2">
      <c r="F21" s="49"/>
      <c r="G21" s="49"/>
      <c r="H21" s="49"/>
      <c r="I21" s="49"/>
    </row>
    <row r="23" spans="1:11" x14ac:dyDescent="0.2">
      <c r="A23" s="48" t="s">
        <v>233</v>
      </c>
    </row>
    <row r="24" spans="1:11" ht="24" customHeight="1" x14ac:dyDescent="0.2">
      <c r="A24" s="50"/>
      <c r="B24" s="146" t="s">
        <v>224</v>
      </c>
      <c r="C24" s="146"/>
      <c r="D24" s="146" t="s">
        <v>228</v>
      </c>
      <c r="E24" s="143"/>
      <c r="F24" s="146" t="s">
        <v>137</v>
      </c>
      <c r="G24" s="143"/>
      <c r="H24" s="146" t="s">
        <v>138</v>
      </c>
      <c r="I24" s="143"/>
      <c r="J24" s="146" t="s">
        <v>195</v>
      </c>
      <c r="K24" s="143"/>
    </row>
    <row r="25" spans="1:11" x14ac:dyDescent="0.2">
      <c r="A25" s="53"/>
      <c r="B25" s="55">
        <v>2001</v>
      </c>
      <c r="C25" s="55">
        <v>2011</v>
      </c>
      <c r="D25" s="50">
        <v>2001</v>
      </c>
      <c r="E25" s="50">
        <v>2011</v>
      </c>
      <c r="F25" s="55">
        <v>2001</v>
      </c>
      <c r="G25" s="55">
        <v>2011</v>
      </c>
      <c r="H25" s="55">
        <v>2001</v>
      </c>
      <c r="I25" s="55">
        <v>2011</v>
      </c>
      <c r="J25" s="50">
        <v>2001</v>
      </c>
      <c r="K25" s="68">
        <v>2011</v>
      </c>
    </row>
    <row r="26" spans="1:11" x14ac:dyDescent="0.2">
      <c r="A26" s="70" t="s">
        <v>151</v>
      </c>
      <c r="B26" s="4">
        <v>1881</v>
      </c>
      <c r="C26" s="20">
        <v>2356</v>
      </c>
      <c r="D26" s="20" t="s">
        <v>134</v>
      </c>
      <c r="E26" s="20" t="s">
        <v>134</v>
      </c>
      <c r="F26" s="4">
        <v>561</v>
      </c>
      <c r="G26" s="4">
        <v>1675</v>
      </c>
      <c r="H26" s="4">
        <v>8</v>
      </c>
      <c r="I26" s="4">
        <v>30</v>
      </c>
      <c r="J26" s="4">
        <v>22469</v>
      </c>
      <c r="K26" s="4">
        <v>33943</v>
      </c>
    </row>
    <row r="27" spans="1:11" x14ac:dyDescent="0.2">
      <c r="A27" s="70" t="s">
        <v>152</v>
      </c>
      <c r="B27" s="86">
        <v>172</v>
      </c>
      <c r="C27" s="20">
        <v>142</v>
      </c>
      <c r="D27" s="20">
        <v>172</v>
      </c>
      <c r="E27" s="20">
        <v>142</v>
      </c>
      <c r="F27" s="4">
        <v>193</v>
      </c>
      <c r="G27" s="4">
        <v>302</v>
      </c>
      <c r="H27" s="4" t="s">
        <v>134</v>
      </c>
      <c r="I27" s="4">
        <v>1</v>
      </c>
      <c r="J27" s="4">
        <v>1086</v>
      </c>
      <c r="K27" s="4">
        <v>1313</v>
      </c>
    </row>
    <row r="28" spans="1:11" x14ac:dyDescent="0.2">
      <c r="A28" s="70" t="s">
        <v>153</v>
      </c>
      <c r="B28" s="4">
        <v>81</v>
      </c>
      <c r="C28" s="20">
        <v>80</v>
      </c>
      <c r="D28" s="20">
        <v>162</v>
      </c>
      <c r="E28" s="20">
        <v>160</v>
      </c>
      <c r="F28" s="4">
        <v>113</v>
      </c>
      <c r="G28" s="4">
        <v>185</v>
      </c>
      <c r="H28" s="4">
        <v>4</v>
      </c>
      <c r="I28" s="20">
        <v>3</v>
      </c>
      <c r="J28" s="4">
        <v>442</v>
      </c>
      <c r="K28" s="4">
        <v>2067</v>
      </c>
    </row>
    <row r="29" spans="1:11" x14ac:dyDescent="0.2">
      <c r="A29" s="74" t="s">
        <v>139</v>
      </c>
      <c r="B29" s="4">
        <v>100</v>
      </c>
      <c r="C29" s="20">
        <v>107</v>
      </c>
      <c r="D29" s="20">
        <v>377</v>
      </c>
      <c r="E29" s="20">
        <v>402</v>
      </c>
      <c r="F29" s="4">
        <v>292</v>
      </c>
      <c r="G29" s="4">
        <v>531</v>
      </c>
      <c r="H29" s="4">
        <v>1</v>
      </c>
      <c r="I29" s="20" t="s">
        <v>134</v>
      </c>
      <c r="J29" s="4">
        <v>1512</v>
      </c>
      <c r="K29" s="4">
        <v>1338</v>
      </c>
    </row>
    <row r="30" spans="1:11" x14ac:dyDescent="0.2">
      <c r="A30" s="75" t="s">
        <v>140</v>
      </c>
      <c r="B30" s="87">
        <v>58</v>
      </c>
      <c r="C30" s="107">
        <v>58</v>
      </c>
      <c r="D30" s="107">
        <v>418</v>
      </c>
      <c r="E30" s="107">
        <v>412</v>
      </c>
      <c r="F30" s="87">
        <v>158</v>
      </c>
      <c r="G30" s="128">
        <v>260</v>
      </c>
      <c r="H30" s="87">
        <v>9</v>
      </c>
      <c r="I30" s="107">
        <v>5</v>
      </c>
      <c r="J30" s="87">
        <v>629</v>
      </c>
      <c r="K30" s="87">
        <v>1372</v>
      </c>
    </row>
    <row r="31" spans="1:11" x14ac:dyDescent="0.2">
      <c r="A31" s="74" t="s">
        <v>141</v>
      </c>
      <c r="B31" s="4">
        <v>37</v>
      </c>
      <c r="C31" s="20">
        <v>39</v>
      </c>
      <c r="D31" s="20">
        <v>435</v>
      </c>
      <c r="E31" s="20">
        <v>453</v>
      </c>
      <c r="F31" s="4">
        <v>257</v>
      </c>
      <c r="G31" s="4">
        <v>1095</v>
      </c>
      <c r="H31" s="4">
        <v>2</v>
      </c>
      <c r="I31" s="20" t="s">
        <v>134</v>
      </c>
      <c r="J31" s="4">
        <v>110</v>
      </c>
      <c r="K31" s="4">
        <v>812</v>
      </c>
    </row>
    <row r="32" spans="1:11" x14ac:dyDescent="0.2">
      <c r="A32" s="74" t="s">
        <v>142</v>
      </c>
      <c r="B32" s="20">
        <v>7</v>
      </c>
      <c r="C32" s="20">
        <v>6</v>
      </c>
      <c r="D32" s="20">
        <v>116</v>
      </c>
      <c r="E32" s="20">
        <v>104</v>
      </c>
      <c r="F32" s="4">
        <v>203</v>
      </c>
      <c r="G32" s="4">
        <v>86</v>
      </c>
      <c r="H32" s="4">
        <v>1</v>
      </c>
      <c r="I32" s="20" t="s">
        <v>134</v>
      </c>
      <c r="J32" s="4">
        <v>29</v>
      </c>
      <c r="K32" s="4">
        <v>432</v>
      </c>
    </row>
    <row r="33" spans="1:11" x14ac:dyDescent="0.2">
      <c r="A33" s="74" t="s">
        <v>143</v>
      </c>
      <c r="B33" s="20">
        <v>41</v>
      </c>
      <c r="C33" s="20">
        <v>49</v>
      </c>
      <c r="D33" s="20">
        <v>1238</v>
      </c>
      <c r="E33" s="20">
        <v>1502</v>
      </c>
      <c r="F33" s="4">
        <v>273</v>
      </c>
      <c r="G33" s="4">
        <v>830</v>
      </c>
      <c r="H33" s="4">
        <v>10</v>
      </c>
      <c r="I33" s="20" t="s">
        <v>134</v>
      </c>
      <c r="J33" s="4">
        <v>1220</v>
      </c>
      <c r="K33" s="4">
        <v>1315</v>
      </c>
    </row>
    <row r="34" spans="1:11" x14ac:dyDescent="0.2">
      <c r="A34" s="74" t="s">
        <v>144</v>
      </c>
      <c r="B34" s="4">
        <v>13</v>
      </c>
      <c r="C34" s="20">
        <v>20</v>
      </c>
      <c r="D34" s="20">
        <v>802</v>
      </c>
      <c r="E34" s="20">
        <v>1327</v>
      </c>
      <c r="F34" s="4">
        <v>95</v>
      </c>
      <c r="G34" s="4">
        <v>126</v>
      </c>
      <c r="H34" s="4" t="s">
        <v>134</v>
      </c>
      <c r="I34" s="20">
        <v>14</v>
      </c>
      <c r="J34" s="4">
        <v>64</v>
      </c>
      <c r="K34" s="4">
        <v>1695</v>
      </c>
    </row>
    <row r="35" spans="1:11" x14ac:dyDescent="0.2">
      <c r="A35" s="74" t="s">
        <v>145</v>
      </c>
      <c r="B35" s="4">
        <v>8</v>
      </c>
      <c r="C35" s="4">
        <v>6</v>
      </c>
      <c r="D35" s="20">
        <v>1104</v>
      </c>
      <c r="E35" s="20">
        <v>705</v>
      </c>
      <c r="F35" s="4">
        <v>40</v>
      </c>
      <c r="G35" s="4">
        <v>37</v>
      </c>
      <c r="H35" s="4">
        <v>1</v>
      </c>
      <c r="I35" s="20">
        <v>31</v>
      </c>
      <c r="J35" s="4">
        <v>17</v>
      </c>
      <c r="K35" s="4">
        <v>72</v>
      </c>
    </row>
    <row r="36" spans="1:11" x14ac:dyDescent="0.2">
      <c r="A36" s="74" t="s">
        <v>146</v>
      </c>
      <c r="B36" s="4" t="s">
        <v>134</v>
      </c>
      <c r="C36" s="4" t="s">
        <v>134</v>
      </c>
      <c r="D36" s="20" t="s">
        <v>134</v>
      </c>
      <c r="E36" s="20" t="s">
        <v>134</v>
      </c>
      <c r="F36" s="4" t="s">
        <v>134</v>
      </c>
      <c r="G36" s="4" t="s">
        <v>134</v>
      </c>
      <c r="H36" s="4" t="s">
        <v>134</v>
      </c>
      <c r="I36" s="20" t="s">
        <v>134</v>
      </c>
      <c r="J36" s="4" t="s">
        <v>134</v>
      </c>
      <c r="K36" s="4" t="s">
        <v>134</v>
      </c>
    </row>
    <row r="37" spans="1:11" x14ac:dyDescent="0.2">
      <c r="A37" s="74" t="s">
        <v>147</v>
      </c>
      <c r="B37" s="4" t="s">
        <v>134</v>
      </c>
      <c r="C37" s="4">
        <v>2</v>
      </c>
      <c r="D37" s="20" t="s">
        <v>134</v>
      </c>
      <c r="E37" s="20">
        <v>526</v>
      </c>
      <c r="F37" s="4" t="s">
        <v>134</v>
      </c>
      <c r="G37" s="4">
        <v>3</v>
      </c>
      <c r="H37" s="4" t="s">
        <v>134</v>
      </c>
      <c r="I37" s="20" t="s">
        <v>134</v>
      </c>
      <c r="J37" s="4" t="s">
        <v>134</v>
      </c>
      <c r="K37" s="4" t="s">
        <v>134</v>
      </c>
    </row>
    <row r="38" spans="1:11" x14ac:dyDescent="0.2">
      <c r="A38" s="74" t="s">
        <v>148</v>
      </c>
      <c r="B38" s="4">
        <v>2</v>
      </c>
      <c r="C38" s="20" t="s">
        <v>134</v>
      </c>
      <c r="D38" s="20">
        <v>1293</v>
      </c>
      <c r="E38" s="20" t="s">
        <v>134</v>
      </c>
      <c r="F38" s="4">
        <v>49</v>
      </c>
      <c r="G38" s="4" t="s">
        <v>134</v>
      </c>
      <c r="H38" s="4">
        <v>1</v>
      </c>
      <c r="I38" s="20" t="s">
        <v>134</v>
      </c>
      <c r="J38" s="4">
        <v>2</v>
      </c>
      <c r="K38" s="4" t="s">
        <v>134</v>
      </c>
    </row>
    <row r="39" spans="1:11" x14ac:dyDescent="0.2">
      <c r="A39" s="74" t="s">
        <v>154</v>
      </c>
      <c r="B39" s="4" t="s">
        <v>134</v>
      </c>
      <c r="C39" s="20">
        <v>3</v>
      </c>
      <c r="D39" s="20" t="s">
        <v>134</v>
      </c>
      <c r="E39" s="20">
        <v>5413</v>
      </c>
      <c r="F39" s="4" t="s">
        <v>134</v>
      </c>
      <c r="G39" s="4">
        <v>129</v>
      </c>
      <c r="H39" s="4" t="s">
        <v>134</v>
      </c>
      <c r="I39" s="20">
        <v>1</v>
      </c>
      <c r="J39" s="4" t="s">
        <v>134</v>
      </c>
      <c r="K39" s="4">
        <v>3</v>
      </c>
    </row>
    <row r="40" spans="1:11" x14ac:dyDescent="0.2">
      <c r="A40" s="79" t="s">
        <v>7</v>
      </c>
      <c r="B40" s="69">
        <f t="shared" ref="B40:K40" si="1">SUM(B26:B39)</f>
        <v>2400</v>
      </c>
      <c r="C40" s="69">
        <f t="shared" si="1"/>
        <v>2868</v>
      </c>
      <c r="D40" s="69">
        <f t="shared" si="1"/>
        <v>6117</v>
      </c>
      <c r="E40" s="69">
        <f t="shared" si="1"/>
        <v>11146</v>
      </c>
      <c r="F40" s="69">
        <f t="shared" si="1"/>
        <v>2234</v>
      </c>
      <c r="G40" s="69">
        <f t="shared" si="1"/>
        <v>5259</v>
      </c>
      <c r="H40" s="69">
        <f t="shared" si="1"/>
        <v>37</v>
      </c>
      <c r="I40" s="69">
        <f t="shared" si="1"/>
        <v>85</v>
      </c>
      <c r="J40" s="69">
        <f t="shared" si="1"/>
        <v>27580</v>
      </c>
      <c r="K40" s="69">
        <f t="shared" si="1"/>
        <v>44362</v>
      </c>
    </row>
    <row r="41" spans="1:11" x14ac:dyDescent="0.2">
      <c r="I41" s="8"/>
    </row>
    <row r="42" spans="1:11" x14ac:dyDescent="0.2">
      <c r="I42" s="8"/>
    </row>
    <row r="43" spans="1:11" x14ac:dyDescent="0.2">
      <c r="I43" s="8"/>
    </row>
    <row r="44" spans="1:11" x14ac:dyDescent="0.2">
      <c r="A44" s="48" t="s">
        <v>232</v>
      </c>
      <c r="F44" s="49"/>
      <c r="G44" s="49"/>
      <c r="H44" s="49"/>
      <c r="I44" s="49"/>
    </row>
    <row r="45" spans="1:11" ht="27" customHeight="1" x14ac:dyDescent="0.2">
      <c r="A45" s="50"/>
      <c r="B45" s="146" t="s">
        <v>224</v>
      </c>
      <c r="C45" s="146"/>
      <c r="D45" s="146" t="s">
        <v>228</v>
      </c>
      <c r="E45" s="143"/>
      <c r="F45" s="146" t="s">
        <v>137</v>
      </c>
      <c r="G45" s="143"/>
      <c r="H45" s="146" t="s">
        <v>138</v>
      </c>
      <c r="I45" s="143"/>
      <c r="J45" s="146" t="s">
        <v>195</v>
      </c>
      <c r="K45" s="143"/>
    </row>
    <row r="46" spans="1:11" x14ac:dyDescent="0.2">
      <c r="A46" s="53"/>
      <c r="B46" s="55">
        <v>2001</v>
      </c>
      <c r="C46" s="55">
        <v>2011</v>
      </c>
      <c r="D46" s="50">
        <v>2001</v>
      </c>
      <c r="E46" s="50">
        <v>2011</v>
      </c>
      <c r="F46" s="55">
        <v>2001</v>
      </c>
      <c r="G46" s="55">
        <v>2011</v>
      </c>
      <c r="H46" s="55">
        <v>2001</v>
      </c>
      <c r="I46" s="55">
        <v>2011</v>
      </c>
      <c r="J46" s="50">
        <v>2001</v>
      </c>
      <c r="K46" s="68">
        <v>2011</v>
      </c>
    </row>
    <row r="47" spans="1:11" x14ac:dyDescent="0.2">
      <c r="A47" s="70">
        <v>0</v>
      </c>
      <c r="B47" s="20">
        <f t="shared" ref="B47:C56" si="2">B5-B26</f>
        <v>1971</v>
      </c>
      <c r="C47" s="20">
        <f t="shared" si="2"/>
        <v>2536</v>
      </c>
      <c r="D47" s="20" t="s">
        <v>134</v>
      </c>
      <c r="E47" s="20" t="s">
        <v>134</v>
      </c>
      <c r="F47" s="20">
        <f t="shared" ref="F47:K47" si="3">F5-F26</f>
        <v>282</v>
      </c>
      <c r="G47" s="20">
        <f t="shared" si="3"/>
        <v>1796</v>
      </c>
      <c r="H47" s="20">
        <f t="shared" si="3"/>
        <v>18</v>
      </c>
      <c r="I47" s="20">
        <f t="shared" si="3"/>
        <v>13</v>
      </c>
      <c r="J47" s="20">
        <f t="shared" si="3"/>
        <v>29861</v>
      </c>
      <c r="K47" s="20">
        <f t="shared" si="3"/>
        <v>38932</v>
      </c>
    </row>
    <row r="48" spans="1:11" x14ac:dyDescent="0.2">
      <c r="A48" s="70">
        <v>1</v>
      </c>
      <c r="B48" s="20">
        <f t="shared" si="2"/>
        <v>57</v>
      </c>
      <c r="C48" s="20">
        <f t="shared" si="2"/>
        <v>73</v>
      </c>
      <c r="D48" s="20">
        <f t="shared" ref="D48:G56" si="4">D6-D27</f>
        <v>57</v>
      </c>
      <c r="E48" s="20">
        <f t="shared" si="4"/>
        <v>73</v>
      </c>
      <c r="F48" s="20">
        <f t="shared" si="4"/>
        <v>22</v>
      </c>
      <c r="G48" s="20">
        <f t="shared" si="4"/>
        <v>72</v>
      </c>
      <c r="H48" s="20" t="s">
        <v>134</v>
      </c>
      <c r="I48" s="20">
        <f t="shared" ref="I48:K49" si="5">I6-I27</f>
        <v>0</v>
      </c>
      <c r="J48" s="20">
        <f t="shared" si="5"/>
        <v>256</v>
      </c>
      <c r="K48" s="20">
        <f t="shared" si="5"/>
        <v>1171</v>
      </c>
    </row>
    <row r="49" spans="1:11" x14ac:dyDescent="0.2">
      <c r="A49" s="70">
        <v>2</v>
      </c>
      <c r="B49" s="20">
        <f t="shared" si="2"/>
        <v>30</v>
      </c>
      <c r="C49" s="20">
        <f t="shared" si="2"/>
        <v>35</v>
      </c>
      <c r="D49" s="20">
        <f t="shared" si="4"/>
        <v>60</v>
      </c>
      <c r="E49" s="20">
        <f t="shared" si="4"/>
        <v>70</v>
      </c>
      <c r="F49" s="20">
        <f t="shared" si="4"/>
        <v>27</v>
      </c>
      <c r="G49" s="20">
        <f t="shared" si="4"/>
        <v>191</v>
      </c>
      <c r="H49" s="20">
        <f t="shared" ref="H49:H54" si="6">H7-H28</f>
        <v>0</v>
      </c>
      <c r="I49" s="20">
        <f t="shared" si="5"/>
        <v>0</v>
      </c>
      <c r="J49" s="20">
        <f t="shared" si="5"/>
        <v>591</v>
      </c>
      <c r="K49" s="20">
        <f t="shared" si="5"/>
        <v>526</v>
      </c>
    </row>
    <row r="50" spans="1:11" x14ac:dyDescent="0.2">
      <c r="A50" s="74" t="s">
        <v>139</v>
      </c>
      <c r="B50" s="20">
        <f t="shared" si="2"/>
        <v>56</v>
      </c>
      <c r="C50" s="20">
        <f t="shared" si="2"/>
        <v>61</v>
      </c>
      <c r="D50" s="20">
        <f t="shared" si="4"/>
        <v>213</v>
      </c>
      <c r="E50" s="20">
        <f t="shared" si="4"/>
        <v>230</v>
      </c>
      <c r="F50" s="20">
        <f t="shared" si="4"/>
        <v>47</v>
      </c>
      <c r="G50" s="20">
        <f t="shared" si="4"/>
        <v>143</v>
      </c>
      <c r="H50" s="20">
        <f t="shared" si="6"/>
        <v>0</v>
      </c>
      <c r="I50" s="20" t="s">
        <v>134</v>
      </c>
      <c r="J50" s="20">
        <f t="shared" ref="J50:K56" si="7">J8-J29</f>
        <v>359</v>
      </c>
      <c r="K50" s="20">
        <f t="shared" si="7"/>
        <v>739</v>
      </c>
    </row>
    <row r="51" spans="1:11" x14ac:dyDescent="0.2">
      <c r="A51" s="75" t="s">
        <v>140</v>
      </c>
      <c r="B51" s="107">
        <f t="shared" si="2"/>
        <v>28</v>
      </c>
      <c r="C51" s="107">
        <f t="shared" si="2"/>
        <v>39</v>
      </c>
      <c r="D51" s="107">
        <f t="shared" si="4"/>
        <v>206</v>
      </c>
      <c r="E51" s="107">
        <f t="shared" si="4"/>
        <v>275</v>
      </c>
      <c r="F51" s="107">
        <f t="shared" si="4"/>
        <v>17</v>
      </c>
      <c r="G51" s="107">
        <f t="shared" si="4"/>
        <v>65</v>
      </c>
      <c r="H51" s="107">
        <f t="shared" si="6"/>
        <v>0</v>
      </c>
      <c r="I51" s="107">
        <f>I9-I30</f>
        <v>0</v>
      </c>
      <c r="J51" s="107">
        <f t="shared" si="7"/>
        <v>97</v>
      </c>
      <c r="K51" s="107">
        <f t="shared" si="7"/>
        <v>105</v>
      </c>
    </row>
    <row r="52" spans="1:11" x14ac:dyDescent="0.2">
      <c r="A52" s="74" t="s">
        <v>141</v>
      </c>
      <c r="B52" s="20">
        <f t="shared" si="2"/>
        <v>12</v>
      </c>
      <c r="C52" s="20">
        <f t="shared" si="2"/>
        <v>31</v>
      </c>
      <c r="D52" s="20">
        <f t="shared" si="4"/>
        <v>152</v>
      </c>
      <c r="E52" s="20">
        <f t="shared" si="4"/>
        <v>384</v>
      </c>
      <c r="F52" s="20">
        <f t="shared" si="4"/>
        <v>2</v>
      </c>
      <c r="G52" s="20">
        <f t="shared" si="4"/>
        <v>52</v>
      </c>
      <c r="H52" s="20">
        <f t="shared" si="6"/>
        <v>0</v>
      </c>
      <c r="I52" s="20" t="s">
        <v>134</v>
      </c>
      <c r="J52" s="20">
        <f t="shared" si="7"/>
        <v>69</v>
      </c>
      <c r="K52" s="20">
        <f t="shared" si="7"/>
        <v>340</v>
      </c>
    </row>
    <row r="53" spans="1:11" x14ac:dyDescent="0.2">
      <c r="A53" s="74" t="s">
        <v>142</v>
      </c>
      <c r="B53" s="20">
        <f t="shared" si="2"/>
        <v>3</v>
      </c>
      <c r="C53" s="20">
        <f t="shared" si="2"/>
        <v>9</v>
      </c>
      <c r="D53" s="20">
        <f t="shared" si="4"/>
        <v>56</v>
      </c>
      <c r="E53" s="20">
        <f t="shared" si="4"/>
        <v>158</v>
      </c>
      <c r="F53" s="20">
        <f t="shared" si="4"/>
        <v>7</v>
      </c>
      <c r="G53" s="20">
        <f t="shared" si="4"/>
        <v>15</v>
      </c>
      <c r="H53" s="20">
        <f t="shared" si="6"/>
        <v>0</v>
      </c>
      <c r="I53" s="20" t="s">
        <v>134</v>
      </c>
      <c r="J53" s="20">
        <f t="shared" si="7"/>
        <v>3</v>
      </c>
      <c r="K53" s="20">
        <f t="shared" si="7"/>
        <v>109</v>
      </c>
    </row>
    <row r="54" spans="1:11" x14ac:dyDescent="0.2">
      <c r="A54" s="74" t="s">
        <v>143</v>
      </c>
      <c r="B54" s="20">
        <f t="shared" si="2"/>
        <v>27</v>
      </c>
      <c r="C54" s="20">
        <f t="shared" si="2"/>
        <v>25</v>
      </c>
      <c r="D54" s="20">
        <f t="shared" si="4"/>
        <v>814</v>
      </c>
      <c r="E54" s="20">
        <f t="shared" si="4"/>
        <v>797</v>
      </c>
      <c r="F54" s="20">
        <f t="shared" si="4"/>
        <v>30</v>
      </c>
      <c r="G54" s="20">
        <f t="shared" si="4"/>
        <v>16</v>
      </c>
      <c r="H54" s="20">
        <f t="shared" si="6"/>
        <v>0</v>
      </c>
      <c r="I54" s="20" t="s">
        <v>134</v>
      </c>
      <c r="J54" s="20">
        <f t="shared" si="7"/>
        <v>471</v>
      </c>
      <c r="K54" s="20">
        <f t="shared" si="7"/>
        <v>214</v>
      </c>
    </row>
    <row r="55" spans="1:11" x14ac:dyDescent="0.2">
      <c r="A55" s="74" t="s">
        <v>144</v>
      </c>
      <c r="B55" s="20">
        <f t="shared" si="2"/>
        <v>3</v>
      </c>
      <c r="C55" s="20">
        <f t="shared" si="2"/>
        <v>10</v>
      </c>
      <c r="D55" s="20">
        <f t="shared" si="4"/>
        <v>236</v>
      </c>
      <c r="E55" s="20">
        <f t="shared" si="4"/>
        <v>773</v>
      </c>
      <c r="F55" s="20">
        <f t="shared" si="4"/>
        <v>2</v>
      </c>
      <c r="G55" s="20">
        <f t="shared" si="4"/>
        <v>11</v>
      </c>
      <c r="H55" s="20" t="s">
        <v>134</v>
      </c>
      <c r="I55" s="20">
        <f>I13-I34</f>
        <v>10</v>
      </c>
      <c r="J55" s="20">
        <f t="shared" si="7"/>
        <v>58</v>
      </c>
      <c r="K55" s="20">
        <f t="shared" si="7"/>
        <v>126</v>
      </c>
    </row>
    <row r="56" spans="1:11" x14ac:dyDescent="0.2">
      <c r="A56" s="74" t="s">
        <v>145</v>
      </c>
      <c r="B56" s="20">
        <f t="shared" si="2"/>
        <v>1</v>
      </c>
      <c r="C56" s="20">
        <f t="shared" si="2"/>
        <v>6</v>
      </c>
      <c r="D56" s="20">
        <f t="shared" si="4"/>
        <v>118</v>
      </c>
      <c r="E56" s="20">
        <f t="shared" si="4"/>
        <v>793</v>
      </c>
      <c r="F56" s="20">
        <f t="shared" si="4"/>
        <v>1</v>
      </c>
      <c r="G56" s="20">
        <f t="shared" si="4"/>
        <v>42</v>
      </c>
      <c r="H56" s="20">
        <f>H14-H35</f>
        <v>0</v>
      </c>
      <c r="I56" s="20">
        <f>I14-I35</f>
        <v>0</v>
      </c>
      <c r="J56" s="20">
        <f t="shared" si="7"/>
        <v>2</v>
      </c>
      <c r="K56" s="20">
        <f t="shared" si="7"/>
        <v>124</v>
      </c>
    </row>
    <row r="57" spans="1:11" x14ac:dyDescent="0.2">
      <c r="A57" s="74" t="s">
        <v>146</v>
      </c>
      <c r="B57" s="20" t="s">
        <v>134</v>
      </c>
      <c r="C57" s="20">
        <v>1</v>
      </c>
      <c r="D57" s="20" t="s">
        <v>134</v>
      </c>
      <c r="E57" s="20">
        <v>231</v>
      </c>
      <c r="F57" s="20" t="s">
        <v>134</v>
      </c>
      <c r="G57" s="20" t="s">
        <v>134</v>
      </c>
      <c r="H57" s="20" t="s">
        <v>134</v>
      </c>
      <c r="I57" s="20" t="s">
        <v>134</v>
      </c>
      <c r="J57" s="20" t="s">
        <v>134</v>
      </c>
      <c r="K57" s="20" t="s">
        <v>134</v>
      </c>
    </row>
    <row r="58" spans="1:11" x14ac:dyDescent="0.2">
      <c r="A58" s="74" t="s">
        <v>147</v>
      </c>
      <c r="B58" s="20" t="s">
        <v>134</v>
      </c>
      <c r="C58" s="20">
        <f>C16-C37</f>
        <v>0</v>
      </c>
      <c r="D58" s="20" t="s">
        <v>134</v>
      </c>
      <c r="E58" s="20">
        <f>E16-E37</f>
        <v>0</v>
      </c>
      <c r="F58" s="20" t="s">
        <v>134</v>
      </c>
      <c r="G58" s="20">
        <f>G16-G37</f>
        <v>0</v>
      </c>
      <c r="H58" s="20" t="s">
        <v>134</v>
      </c>
      <c r="I58" s="20" t="s">
        <v>134</v>
      </c>
      <c r="J58" s="20" t="s">
        <v>134</v>
      </c>
      <c r="K58" s="20" t="s">
        <v>134</v>
      </c>
    </row>
    <row r="59" spans="1:11" x14ac:dyDescent="0.2">
      <c r="A59" s="74" t="s">
        <v>148</v>
      </c>
      <c r="B59" s="20">
        <f>B17-B38</f>
        <v>0</v>
      </c>
      <c r="C59" s="20" t="s">
        <v>134</v>
      </c>
      <c r="D59" s="20">
        <f>D17-D38</f>
        <v>0</v>
      </c>
      <c r="E59" s="20" t="s">
        <v>134</v>
      </c>
      <c r="F59" s="20">
        <f>F17-F38</f>
        <v>0</v>
      </c>
      <c r="G59" s="20" t="s">
        <v>134</v>
      </c>
      <c r="H59" s="20">
        <f>H17-H38</f>
        <v>0</v>
      </c>
      <c r="I59" s="20" t="s">
        <v>134</v>
      </c>
      <c r="J59" s="20">
        <f>J17-J38</f>
        <v>0</v>
      </c>
      <c r="K59" s="20" t="s">
        <v>134</v>
      </c>
    </row>
    <row r="60" spans="1:11" x14ac:dyDescent="0.2">
      <c r="A60" s="74" t="s">
        <v>149</v>
      </c>
      <c r="B60" s="20" t="s">
        <v>134</v>
      </c>
      <c r="C60" s="20">
        <f>C18-C39</f>
        <v>0</v>
      </c>
      <c r="D60" s="20" t="s">
        <v>134</v>
      </c>
      <c r="E60" s="20">
        <f>E18-E39</f>
        <v>0</v>
      </c>
      <c r="F60" s="20" t="s">
        <v>134</v>
      </c>
      <c r="G60" s="20">
        <f>G18-G39</f>
        <v>0</v>
      </c>
      <c r="H60" s="20" t="s">
        <v>134</v>
      </c>
      <c r="I60" s="20">
        <f>I18-I39</f>
        <v>0</v>
      </c>
      <c r="J60" s="20" t="s">
        <v>134</v>
      </c>
      <c r="K60" s="20">
        <f>K18-K39</f>
        <v>0</v>
      </c>
    </row>
    <row r="61" spans="1:11" x14ac:dyDescent="0.2">
      <c r="A61" s="79" t="s">
        <v>7</v>
      </c>
      <c r="B61" s="61">
        <f>B19-B40</f>
        <v>2188</v>
      </c>
      <c r="C61" s="61">
        <f>C19-C40</f>
        <v>2826</v>
      </c>
      <c r="D61" s="61">
        <f>D19-D40</f>
        <v>1912</v>
      </c>
      <c r="E61" s="61">
        <f>E19-E40</f>
        <v>3784</v>
      </c>
      <c r="F61" s="61">
        <f>F19-F40</f>
        <v>437</v>
      </c>
      <c r="G61" s="61">
        <f>G19-G40</f>
        <v>2403</v>
      </c>
      <c r="H61" s="61">
        <f>H19-H40</f>
        <v>18</v>
      </c>
      <c r="I61" s="61">
        <f>I19-I40</f>
        <v>29</v>
      </c>
      <c r="J61" s="61">
        <f>J19-J40</f>
        <v>31767</v>
      </c>
      <c r="K61" s="61">
        <f>K19-K40</f>
        <v>42386</v>
      </c>
    </row>
    <row r="62" spans="1:11" x14ac:dyDescent="0.2">
      <c r="F62" s="49"/>
      <c r="G62" s="49"/>
      <c r="H62" s="49"/>
      <c r="I62" s="49"/>
    </row>
    <row r="63" spans="1:11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</row>
    <row r="64" spans="1:11" x14ac:dyDescent="0.2">
      <c r="F64" s="49"/>
      <c r="G64" s="49"/>
      <c r="H64" s="49"/>
      <c r="I64" s="49"/>
    </row>
    <row r="65" spans="6:9" x14ac:dyDescent="0.2">
      <c r="F65" s="49"/>
      <c r="G65" s="49"/>
      <c r="H65" s="49"/>
      <c r="I65" s="49"/>
    </row>
    <row r="66" spans="6:9" x14ac:dyDescent="0.2">
      <c r="F66" s="49"/>
      <c r="G66" s="49"/>
      <c r="H66" s="49"/>
      <c r="I66" s="49"/>
    </row>
    <row r="67" spans="6:9" x14ac:dyDescent="0.2">
      <c r="F67" s="49"/>
      <c r="G67" s="49"/>
      <c r="H67" s="49"/>
      <c r="I67" s="49"/>
    </row>
    <row r="68" spans="6:9" x14ac:dyDescent="0.2">
      <c r="F68" s="49"/>
      <c r="G68" s="49"/>
      <c r="H68" s="49"/>
      <c r="I68" s="49"/>
    </row>
    <row r="69" spans="6:9" x14ac:dyDescent="0.2">
      <c r="F69" s="49"/>
      <c r="G69" s="49"/>
      <c r="H69" s="49"/>
      <c r="I69" s="49"/>
    </row>
    <row r="70" spans="6:9" x14ac:dyDescent="0.2">
      <c r="F70" s="49"/>
      <c r="G70" s="49"/>
      <c r="H70" s="49"/>
      <c r="I70" s="49"/>
    </row>
    <row r="71" spans="6:9" x14ac:dyDescent="0.2">
      <c r="F71" s="49"/>
      <c r="G71" s="49"/>
      <c r="H71" s="49"/>
      <c r="I71" s="49"/>
    </row>
    <row r="72" spans="6:9" x14ac:dyDescent="0.2">
      <c r="F72" s="49"/>
      <c r="G72" s="49"/>
      <c r="H72" s="49"/>
      <c r="I72" s="49"/>
    </row>
    <row r="73" spans="6:9" x14ac:dyDescent="0.2">
      <c r="F73" s="49"/>
      <c r="G73" s="49"/>
      <c r="H73" s="49"/>
      <c r="I73" s="49"/>
    </row>
    <row r="74" spans="6:9" x14ac:dyDescent="0.2">
      <c r="F74" s="49"/>
      <c r="G74" s="49"/>
      <c r="H74" s="49"/>
      <c r="I74" s="49"/>
    </row>
    <row r="75" spans="6:9" x14ac:dyDescent="0.2">
      <c r="F75" s="49"/>
      <c r="G75" s="49"/>
      <c r="H75" s="49"/>
      <c r="I75" s="49"/>
    </row>
    <row r="76" spans="6:9" x14ac:dyDescent="0.2">
      <c r="F76" s="49"/>
      <c r="G76" s="49"/>
      <c r="H76" s="49"/>
      <c r="I76" s="49"/>
    </row>
    <row r="77" spans="6:9" x14ac:dyDescent="0.2">
      <c r="F77" s="49"/>
      <c r="G77" s="49"/>
      <c r="H77" s="49"/>
      <c r="I77" s="49"/>
    </row>
    <row r="78" spans="6:9" x14ac:dyDescent="0.2">
      <c r="F78" s="49"/>
      <c r="G78" s="49"/>
      <c r="H78" s="49"/>
      <c r="I78" s="49"/>
    </row>
    <row r="79" spans="6:9" x14ac:dyDescent="0.2">
      <c r="F79" s="49"/>
      <c r="G79" s="49"/>
      <c r="H79" s="49"/>
      <c r="I79" s="49"/>
    </row>
    <row r="80" spans="6:9" x14ac:dyDescent="0.2">
      <c r="F80" s="49"/>
      <c r="G80" s="49"/>
      <c r="H80" s="49"/>
      <c r="I80" s="49"/>
    </row>
    <row r="81" spans="6:9" x14ac:dyDescent="0.2">
      <c r="F81" s="49"/>
      <c r="G81" s="49"/>
      <c r="H81" s="49"/>
      <c r="I81" s="49"/>
    </row>
    <row r="82" spans="6:9" x14ac:dyDescent="0.2">
      <c r="F82" s="49"/>
      <c r="G82" s="49"/>
      <c r="H82" s="49"/>
      <c r="I82" s="49"/>
    </row>
    <row r="83" spans="6:9" x14ac:dyDescent="0.2">
      <c r="F83" s="49"/>
      <c r="G83" s="49"/>
      <c r="H83" s="49"/>
      <c r="I83" s="49"/>
    </row>
    <row r="84" spans="6:9" x14ac:dyDescent="0.2">
      <c r="I84" s="8"/>
    </row>
  </sheetData>
  <mergeCells count="15">
    <mergeCell ref="B24:C24"/>
    <mergeCell ref="D24:E24"/>
    <mergeCell ref="F24:G24"/>
    <mergeCell ref="H24:I24"/>
    <mergeCell ref="J24:K24"/>
    <mergeCell ref="B45:C45"/>
    <mergeCell ref="D45:E45"/>
    <mergeCell ref="F45:G45"/>
    <mergeCell ref="H45:I45"/>
    <mergeCell ref="J45:K45"/>
    <mergeCell ref="B3:C3"/>
    <mergeCell ref="D3:E3"/>
    <mergeCell ref="F3:G3"/>
    <mergeCell ref="H3:I3"/>
    <mergeCell ref="J3:K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opLeftCell="A19" workbookViewId="0">
      <selection activeCell="D28" sqref="D28"/>
    </sheetView>
  </sheetViews>
  <sheetFormatPr defaultRowHeight="12.75" x14ac:dyDescent="0.2"/>
  <cols>
    <col min="1" max="1" width="34.28515625" style="44" customWidth="1"/>
    <col min="2" max="11" width="8" style="44" customWidth="1"/>
    <col min="12" max="12" width="6.28515625" style="44" customWidth="1"/>
    <col min="13" max="13" width="7.140625" style="44" bestFit="1" customWidth="1"/>
    <col min="14" max="15" width="7.140625" style="44" customWidth="1"/>
    <col min="16" max="16" width="6.28515625" style="44" customWidth="1"/>
    <col min="17" max="16384" width="9.140625" style="44"/>
  </cols>
  <sheetData>
    <row r="1" spans="1:11" x14ac:dyDescent="0.2">
      <c r="F1" s="129"/>
      <c r="H1" s="129"/>
      <c r="J1" s="129"/>
    </row>
    <row r="2" spans="1:11" x14ac:dyDescent="0.2">
      <c r="A2" s="148" t="s">
        <v>243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</row>
    <row r="3" spans="1:11" ht="36" customHeight="1" x14ac:dyDescent="0.2">
      <c r="A3" s="50" t="s">
        <v>157</v>
      </c>
      <c r="B3" s="152" t="s">
        <v>240</v>
      </c>
      <c r="C3" s="152"/>
      <c r="D3" s="152" t="s">
        <v>111</v>
      </c>
      <c r="E3" s="152"/>
      <c r="F3" s="152" t="s">
        <v>137</v>
      </c>
      <c r="G3" s="152"/>
      <c r="H3" s="152" t="s">
        <v>138</v>
      </c>
      <c r="I3" s="152"/>
      <c r="J3" s="152" t="s">
        <v>195</v>
      </c>
      <c r="K3" s="152"/>
    </row>
    <row r="4" spans="1:11" x14ac:dyDescent="0.2">
      <c r="A4" s="50"/>
      <c r="B4" s="54">
        <v>2001</v>
      </c>
      <c r="C4" s="54">
        <v>2011</v>
      </c>
      <c r="D4" s="54">
        <v>2001</v>
      </c>
      <c r="E4" s="54">
        <v>2011</v>
      </c>
      <c r="F4" s="54">
        <v>2001</v>
      </c>
      <c r="G4" s="54">
        <v>2011</v>
      </c>
      <c r="H4" s="54">
        <v>2001</v>
      </c>
      <c r="I4" s="54">
        <v>2011</v>
      </c>
      <c r="J4" s="54">
        <v>2001</v>
      </c>
      <c r="K4" s="54">
        <v>2011</v>
      </c>
    </row>
    <row r="5" spans="1:11" x14ac:dyDescent="0.2">
      <c r="A5" s="94" t="s">
        <v>239</v>
      </c>
      <c r="B5" s="131">
        <v>79</v>
      </c>
      <c r="C5" s="131">
        <v>139</v>
      </c>
      <c r="D5" s="131">
        <v>3417</v>
      </c>
      <c r="E5" s="131">
        <v>9687</v>
      </c>
      <c r="F5" s="16">
        <v>149</v>
      </c>
      <c r="G5" s="131">
        <v>760</v>
      </c>
      <c r="H5" s="134">
        <v>1</v>
      </c>
      <c r="I5" s="131">
        <v>48</v>
      </c>
      <c r="J5" s="133">
        <v>368</v>
      </c>
      <c r="K5" s="131">
        <v>1148</v>
      </c>
    </row>
    <row r="6" spans="1:11" x14ac:dyDescent="0.2">
      <c r="A6" s="94" t="s">
        <v>238</v>
      </c>
      <c r="B6" s="131">
        <v>730</v>
      </c>
      <c r="C6" s="131">
        <v>1214</v>
      </c>
      <c r="D6" s="131">
        <v>1184</v>
      </c>
      <c r="E6" s="131">
        <v>1147</v>
      </c>
      <c r="F6" s="134">
        <v>357</v>
      </c>
      <c r="G6" s="131">
        <v>1689</v>
      </c>
      <c r="H6" s="134">
        <v>10</v>
      </c>
      <c r="I6" s="131">
        <v>25</v>
      </c>
      <c r="J6" s="133">
        <v>14208</v>
      </c>
      <c r="K6" s="131">
        <v>25841</v>
      </c>
    </row>
    <row r="7" spans="1:11" x14ac:dyDescent="0.2">
      <c r="A7" s="94" t="s">
        <v>237</v>
      </c>
      <c r="B7" s="131">
        <v>93</v>
      </c>
      <c r="C7" s="131">
        <v>146</v>
      </c>
      <c r="D7" s="131">
        <v>551</v>
      </c>
      <c r="E7" s="131">
        <v>1259</v>
      </c>
      <c r="F7" s="134">
        <v>254</v>
      </c>
      <c r="G7" s="131">
        <v>1316</v>
      </c>
      <c r="H7" s="134" t="s">
        <v>134</v>
      </c>
      <c r="I7" s="131">
        <v>11</v>
      </c>
      <c r="J7" s="133">
        <v>470</v>
      </c>
      <c r="K7" s="131">
        <v>2437</v>
      </c>
    </row>
    <row r="8" spans="1:11" x14ac:dyDescent="0.2">
      <c r="A8" s="94" t="s">
        <v>236</v>
      </c>
      <c r="B8" s="131">
        <v>3557</v>
      </c>
      <c r="C8" s="131">
        <v>3939</v>
      </c>
      <c r="D8" s="131">
        <v>1827</v>
      </c>
      <c r="E8" s="131">
        <v>1647</v>
      </c>
      <c r="F8" s="134">
        <v>1762</v>
      </c>
      <c r="G8" s="131">
        <v>3550</v>
      </c>
      <c r="H8" s="134">
        <v>35</v>
      </c>
      <c r="I8" s="131">
        <v>26</v>
      </c>
      <c r="J8" s="133">
        <v>43490</v>
      </c>
      <c r="K8" s="131">
        <v>54806</v>
      </c>
    </row>
    <row r="9" spans="1:11" x14ac:dyDescent="0.2">
      <c r="A9" s="94" t="s">
        <v>235</v>
      </c>
      <c r="B9" s="131">
        <v>129</v>
      </c>
      <c r="C9" s="131">
        <v>256</v>
      </c>
      <c r="D9" s="131">
        <v>1050</v>
      </c>
      <c r="E9" s="131">
        <v>1190</v>
      </c>
      <c r="F9" s="16">
        <v>149</v>
      </c>
      <c r="G9" s="131">
        <v>347</v>
      </c>
      <c r="H9" s="16">
        <v>9</v>
      </c>
      <c r="I9" s="131">
        <v>4</v>
      </c>
      <c r="J9" s="131">
        <v>811</v>
      </c>
      <c r="K9" s="131">
        <v>2516</v>
      </c>
    </row>
    <row r="10" spans="1:11" x14ac:dyDescent="0.2">
      <c r="A10" s="11" t="s">
        <v>7</v>
      </c>
      <c r="B10" s="130">
        <v>4588</v>
      </c>
      <c r="C10" s="130">
        <v>5694</v>
      </c>
      <c r="D10" s="130">
        <v>8029</v>
      </c>
      <c r="E10" s="130">
        <v>14930</v>
      </c>
      <c r="F10" s="130">
        <v>2671</v>
      </c>
      <c r="G10" s="130">
        <v>7662</v>
      </c>
      <c r="H10" s="130">
        <v>55</v>
      </c>
      <c r="I10" s="130">
        <v>114</v>
      </c>
      <c r="J10" s="130">
        <v>59347</v>
      </c>
      <c r="K10" s="130">
        <v>86748</v>
      </c>
    </row>
    <row r="11" spans="1:11" x14ac:dyDescent="0.2">
      <c r="A11" s="9"/>
      <c r="B11" s="132"/>
      <c r="C11" s="132"/>
      <c r="D11" s="132"/>
      <c r="E11" s="132"/>
      <c r="F11" s="132"/>
      <c r="G11" s="132"/>
      <c r="H11" s="132"/>
      <c r="I11" s="132"/>
      <c r="J11" s="132"/>
      <c r="K11" s="132"/>
    </row>
    <row r="12" spans="1:11" x14ac:dyDescent="0.2">
      <c r="A12" s="9"/>
      <c r="B12" s="132"/>
      <c r="C12" s="132"/>
      <c r="D12" s="132"/>
      <c r="E12" s="132"/>
      <c r="F12" s="132"/>
      <c r="G12" s="132"/>
      <c r="H12" s="132"/>
      <c r="I12" s="132"/>
      <c r="J12" s="132"/>
      <c r="K12" s="132"/>
    </row>
    <row r="13" spans="1:11" x14ac:dyDescent="0.2">
      <c r="F13" s="129"/>
      <c r="H13" s="129"/>
      <c r="J13" s="129"/>
    </row>
    <row r="14" spans="1:11" x14ac:dyDescent="0.2">
      <c r="A14" s="148" t="s">
        <v>242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</row>
    <row r="15" spans="1:11" ht="36" customHeight="1" x14ac:dyDescent="0.2">
      <c r="A15" s="50" t="s">
        <v>157</v>
      </c>
      <c r="B15" s="152" t="s">
        <v>240</v>
      </c>
      <c r="C15" s="152"/>
      <c r="D15" s="152" t="s">
        <v>111</v>
      </c>
      <c r="E15" s="152"/>
      <c r="F15" s="152" t="s">
        <v>137</v>
      </c>
      <c r="G15" s="152"/>
      <c r="H15" s="152" t="s">
        <v>138</v>
      </c>
      <c r="I15" s="152"/>
      <c r="J15" s="152" t="s">
        <v>195</v>
      </c>
      <c r="K15" s="152"/>
    </row>
    <row r="16" spans="1:11" x14ac:dyDescent="0.2">
      <c r="A16" s="50"/>
      <c r="B16" s="54">
        <v>2001</v>
      </c>
      <c r="C16" s="54">
        <v>2011</v>
      </c>
      <c r="D16" s="54">
        <v>2001</v>
      </c>
      <c r="E16" s="54">
        <v>2011</v>
      </c>
      <c r="F16" s="54">
        <v>2001</v>
      </c>
      <c r="G16" s="54">
        <v>2011</v>
      </c>
      <c r="H16" s="54">
        <v>2001</v>
      </c>
      <c r="I16" s="54">
        <v>2011</v>
      </c>
      <c r="J16" s="54">
        <v>2001</v>
      </c>
      <c r="K16" s="54">
        <v>2011</v>
      </c>
    </row>
    <row r="17" spans="1:11" x14ac:dyDescent="0.2">
      <c r="A17" s="94" t="s">
        <v>239</v>
      </c>
      <c r="B17" s="131">
        <v>41</v>
      </c>
      <c r="C17" s="131">
        <v>74</v>
      </c>
      <c r="D17" s="131">
        <v>2488</v>
      </c>
      <c r="E17" s="131">
        <v>7379</v>
      </c>
      <c r="F17" s="16">
        <v>103</v>
      </c>
      <c r="G17" s="131">
        <v>483</v>
      </c>
      <c r="H17" s="134">
        <v>1</v>
      </c>
      <c r="I17" s="131">
        <v>36</v>
      </c>
      <c r="J17" s="133">
        <v>92</v>
      </c>
      <c r="K17" s="131">
        <v>715</v>
      </c>
    </row>
    <row r="18" spans="1:11" x14ac:dyDescent="0.2">
      <c r="A18" s="94" t="s">
        <v>238</v>
      </c>
      <c r="B18" s="131">
        <v>373</v>
      </c>
      <c r="C18" s="131">
        <v>587</v>
      </c>
      <c r="D18" s="131">
        <v>1009</v>
      </c>
      <c r="E18" s="131">
        <v>856</v>
      </c>
      <c r="F18" s="134">
        <v>300</v>
      </c>
      <c r="G18" s="131">
        <v>1317</v>
      </c>
      <c r="H18" s="134">
        <v>10</v>
      </c>
      <c r="I18" s="131">
        <v>17</v>
      </c>
      <c r="J18" s="133">
        <v>6929</v>
      </c>
      <c r="K18" s="131">
        <v>13410</v>
      </c>
    </row>
    <row r="19" spans="1:11" x14ac:dyDescent="0.2">
      <c r="A19" s="94" t="s">
        <v>237</v>
      </c>
      <c r="B19" s="131">
        <v>65</v>
      </c>
      <c r="C19" s="131">
        <v>104</v>
      </c>
      <c r="D19" s="131">
        <v>415</v>
      </c>
      <c r="E19" s="131">
        <v>1105</v>
      </c>
      <c r="F19" s="134">
        <v>242</v>
      </c>
      <c r="G19" s="131">
        <v>1244</v>
      </c>
      <c r="H19" s="134" t="s">
        <v>134</v>
      </c>
      <c r="I19" s="131">
        <v>11</v>
      </c>
      <c r="J19" s="133">
        <v>374</v>
      </c>
      <c r="K19" s="131">
        <v>2267</v>
      </c>
    </row>
    <row r="20" spans="1:11" x14ac:dyDescent="0.2">
      <c r="A20" s="94" t="s">
        <v>236</v>
      </c>
      <c r="B20" s="131">
        <v>1854</v>
      </c>
      <c r="C20" s="131">
        <v>1979</v>
      </c>
      <c r="D20" s="131">
        <v>1529</v>
      </c>
      <c r="E20" s="131">
        <v>1211</v>
      </c>
      <c r="F20" s="134">
        <v>1465</v>
      </c>
      <c r="G20" s="131">
        <v>1949</v>
      </c>
      <c r="H20" s="134">
        <v>17</v>
      </c>
      <c r="I20" s="131">
        <v>17</v>
      </c>
      <c r="J20" s="133">
        <v>19805</v>
      </c>
      <c r="K20" s="131">
        <v>26890</v>
      </c>
    </row>
    <row r="21" spans="1:11" x14ac:dyDescent="0.2">
      <c r="A21" s="94" t="s">
        <v>235</v>
      </c>
      <c r="B21" s="131">
        <v>67</v>
      </c>
      <c r="C21" s="131">
        <v>124</v>
      </c>
      <c r="D21" s="131">
        <v>676</v>
      </c>
      <c r="E21" s="131">
        <v>595</v>
      </c>
      <c r="F21" s="16">
        <v>124</v>
      </c>
      <c r="G21" s="131">
        <v>266</v>
      </c>
      <c r="H21" s="16">
        <v>9</v>
      </c>
      <c r="I21" s="131">
        <v>4</v>
      </c>
      <c r="J21" s="131">
        <v>380</v>
      </c>
      <c r="K21" s="131">
        <v>1080</v>
      </c>
    </row>
    <row r="22" spans="1:11" x14ac:dyDescent="0.2">
      <c r="A22" s="11" t="s">
        <v>7</v>
      </c>
      <c r="B22" s="130">
        <v>2400</v>
      </c>
      <c r="C22" s="130">
        <v>2868</v>
      </c>
      <c r="D22" s="130">
        <v>6117</v>
      </c>
      <c r="E22" s="130">
        <v>11146</v>
      </c>
      <c r="F22" s="130">
        <v>2234</v>
      </c>
      <c r="G22" s="130">
        <v>5259</v>
      </c>
      <c r="H22" s="130">
        <v>37</v>
      </c>
      <c r="I22" s="130">
        <v>85</v>
      </c>
      <c r="J22" s="130">
        <v>27580</v>
      </c>
      <c r="K22" s="130">
        <v>44362</v>
      </c>
    </row>
    <row r="23" spans="1:11" x14ac:dyDescent="0.2">
      <c r="A23" s="9"/>
      <c r="B23" s="132"/>
      <c r="C23" s="132"/>
      <c r="D23" s="132"/>
      <c r="E23" s="132"/>
      <c r="F23" s="132"/>
      <c r="G23" s="132"/>
      <c r="H23" s="132"/>
      <c r="I23" s="132"/>
      <c r="J23" s="132"/>
      <c r="K23" s="132"/>
    </row>
    <row r="24" spans="1:11" x14ac:dyDescent="0.2">
      <c r="A24" s="9"/>
      <c r="B24" s="132"/>
      <c r="C24" s="132"/>
      <c r="D24" s="132"/>
      <c r="E24" s="132"/>
      <c r="F24" s="132"/>
      <c r="G24" s="132"/>
      <c r="H24" s="132"/>
      <c r="I24" s="132"/>
      <c r="J24" s="132"/>
      <c r="K24" s="132"/>
    </row>
    <row r="25" spans="1:11" x14ac:dyDescent="0.2">
      <c r="A25" s="9"/>
      <c r="B25" s="132"/>
      <c r="C25" s="132"/>
      <c r="D25" s="132"/>
      <c r="E25" s="132"/>
      <c r="F25" s="132"/>
      <c r="G25" s="132"/>
      <c r="H25" s="132"/>
      <c r="I25" s="132"/>
      <c r="J25" s="132"/>
      <c r="K25" s="132"/>
    </row>
    <row r="26" spans="1:11" x14ac:dyDescent="0.2">
      <c r="A26" s="148" t="s">
        <v>241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ht="36" customHeight="1" x14ac:dyDescent="0.2">
      <c r="A27" s="50" t="s">
        <v>157</v>
      </c>
      <c r="B27" s="152" t="s">
        <v>240</v>
      </c>
      <c r="C27" s="152"/>
      <c r="D27" s="152" t="s">
        <v>111</v>
      </c>
      <c r="E27" s="152"/>
      <c r="F27" s="152" t="s">
        <v>137</v>
      </c>
      <c r="G27" s="152"/>
      <c r="H27" s="152" t="s">
        <v>138</v>
      </c>
      <c r="I27" s="152"/>
      <c r="J27" s="152" t="s">
        <v>195</v>
      </c>
      <c r="K27" s="152"/>
    </row>
    <row r="28" spans="1:11" x14ac:dyDescent="0.2">
      <c r="A28" s="50"/>
      <c r="B28" s="54">
        <v>2001</v>
      </c>
      <c r="C28" s="54">
        <v>2011</v>
      </c>
      <c r="D28" s="54">
        <v>2001</v>
      </c>
      <c r="E28" s="54">
        <v>2011</v>
      </c>
      <c r="F28" s="54">
        <v>2001</v>
      </c>
      <c r="G28" s="54">
        <v>2011</v>
      </c>
      <c r="H28" s="54">
        <v>2001</v>
      </c>
      <c r="I28" s="54">
        <v>2011</v>
      </c>
      <c r="J28" s="54">
        <v>2001</v>
      </c>
      <c r="K28" s="54">
        <v>2011</v>
      </c>
    </row>
    <row r="29" spans="1:11" x14ac:dyDescent="0.2">
      <c r="A29" s="94" t="s">
        <v>239</v>
      </c>
      <c r="B29" s="131">
        <f t="shared" ref="B29:K29" si="0">B5-B17</f>
        <v>38</v>
      </c>
      <c r="C29" s="131">
        <f t="shared" si="0"/>
        <v>65</v>
      </c>
      <c r="D29" s="131">
        <f t="shared" si="0"/>
        <v>929</v>
      </c>
      <c r="E29" s="131">
        <f t="shared" si="0"/>
        <v>2308</v>
      </c>
      <c r="F29" s="131">
        <f t="shared" si="0"/>
        <v>46</v>
      </c>
      <c r="G29" s="131">
        <f t="shared" si="0"/>
        <v>277</v>
      </c>
      <c r="H29" s="131">
        <f t="shared" si="0"/>
        <v>0</v>
      </c>
      <c r="I29" s="131">
        <f t="shared" si="0"/>
        <v>12</v>
      </c>
      <c r="J29" s="131">
        <f t="shared" si="0"/>
        <v>276</v>
      </c>
      <c r="K29" s="131">
        <f t="shared" si="0"/>
        <v>433</v>
      </c>
    </row>
    <row r="30" spans="1:11" x14ac:dyDescent="0.2">
      <c r="A30" s="94" t="s">
        <v>238</v>
      </c>
      <c r="B30" s="131">
        <f t="shared" ref="B30:K30" si="1">B6-B18</f>
        <v>357</v>
      </c>
      <c r="C30" s="131">
        <f t="shared" si="1"/>
        <v>627</v>
      </c>
      <c r="D30" s="131">
        <f t="shared" si="1"/>
        <v>175</v>
      </c>
      <c r="E30" s="131">
        <f t="shared" si="1"/>
        <v>291</v>
      </c>
      <c r="F30" s="131">
        <f t="shared" si="1"/>
        <v>57</v>
      </c>
      <c r="G30" s="131">
        <f t="shared" si="1"/>
        <v>372</v>
      </c>
      <c r="H30" s="131">
        <f t="shared" si="1"/>
        <v>0</v>
      </c>
      <c r="I30" s="131">
        <f t="shared" si="1"/>
        <v>8</v>
      </c>
      <c r="J30" s="131">
        <f t="shared" si="1"/>
        <v>7279</v>
      </c>
      <c r="K30" s="131">
        <f t="shared" si="1"/>
        <v>12431</v>
      </c>
    </row>
    <row r="31" spans="1:11" x14ac:dyDescent="0.2">
      <c r="A31" s="94" t="s">
        <v>237</v>
      </c>
      <c r="B31" s="131">
        <f t="shared" ref="B31:G33" si="2">B7-B19</f>
        <v>28</v>
      </c>
      <c r="C31" s="131">
        <f t="shared" si="2"/>
        <v>42</v>
      </c>
      <c r="D31" s="131">
        <f t="shared" si="2"/>
        <v>136</v>
      </c>
      <c r="E31" s="131">
        <f t="shared" si="2"/>
        <v>154</v>
      </c>
      <c r="F31" s="131">
        <f t="shared" si="2"/>
        <v>12</v>
      </c>
      <c r="G31" s="131">
        <f t="shared" si="2"/>
        <v>72</v>
      </c>
      <c r="H31" s="131" t="s">
        <v>134</v>
      </c>
      <c r="I31" s="131">
        <f t="shared" ref="I31:K33" si="3">I7-I19</f>
        <v>0</v>
      </c>
      <c r="J31" s="131">
        <f t="shared" si="3"/>
        <v>96</v>
      </c>
      <c r="K31" s="131">
        <f t="shared" si="3"/>
        <v>170</v>
      </c>
    </row>
    <row r="32" spans="1:11" x14ac:dyDescent="0.2">
      <c r="A32" s="94" t="s">
        <v>236</v>
      </c>
      <c r="B32" s="131">
        <f t="shared" si="2"/>
        <v>1703</v>
      </c>
      <c r="C32" s="131">
        <f t="shared" si="2"/>
        <v>1960</v>
      </c>
      <c r="D32" s="131">
        <f t="shared" si="2"/>
        <v>298</v>
      </c>
      <c r="E32" s="131">
        <f t="shared" si="2"/>
        <v>436</v>
      </c>
      <c r="F32" s="131">
        <f t="shared" si="2"/>
        <v>297</v>
      </c>
      <c r="G32" s="131">
        <f t="shared" si="2"/>
        <v>1601</v>
      </c>
      <c r="H32" s="131">
        <f>H8-H20</f>
        <v>18</v>
      </c>
      <c r="I32" s="131">
        <f t="shared" si="3"/>
        <v>9</v>
      </c>
      <c r="J32" s="131">
        <f t="shared" si="3"/>
        <v>23685</v>
      </c>
      <c r="K32" s="131">
        <f t="shared" si="3"/>
        <v>27916</v>
      </c>
    </row>
    <row r="33" spans="1:11" x14ac:dyDescent="0.2">
      <c r="A33" s="94" t="s">
        <v>235</v>
      </c>
      <c r="B33" s="131">
        <f t="shared" si="2"/>
        <v>62</v>
      </c>
      <c r="C33" s="131">
        <f t="shared" si="2"/>
        <v>132</v>
      </c>
      <c r="D33" s="131">
        <f t="shared" si="2"/>
        <v>374</v>
      </c>
      <c r="E33" s="131">
        <f t="shared" si="2"/>
        <v>595</v>
      </c>
      <c r="F33" s="131">
        <f t="shared" si="2"/>
        <v>25</v>
      </c>
      <c r="G33" s="131">
        <f t="shared" si="2"/>
        <v>81</v>
      </c>
      <c r="H33" s="131">
        <f>H9-H21</f>
        <v>0</v>
      </c>
      <c r="I33" s="131">
        <f t="shared" si="3"/>
        <v>0</v>
      </c>
      <c r="J33" s="131">
        <f t="shared" si="3"/>
        <v>431</v>
      </c>
      <c r="K33" s="131">
        <f t="shared" si="3"/>
        <v>1436</v>
      </c>
    </row>
    <row r="34" spans="1:11" x14ac:dyDescent="0.2">
      <c r="A34" s="11" t="s">
        <v>7</v>
      </c>
      <c r="B34" s="130">
        <f t="shared" ref="B34:K34" si="4">SUM(B29:B33)</f>
        <v>2188</v>
      </c>
      <c r="C34" s="130">
        <f t="shared" si="4"/>
        <v>2826</v>
      </c>
      <c r="D34" s="130">
        <f t="shared" si="4"/>
        <v>1912</v>
      </c>
      <c r="E34" s="130">
        <f t="shared" si="4"/>
        <v>3784</v>
      </c>
      <c r="F34" s="130">
        <f t="shared" si="4"/>
        <v>437</v>
      </c>
      <c r="G34" s="130">
        <f t="shared" si="4"/>
        <v>2403</v>
      </c>
      <c r="H34" s="130">
        <f t="shared" si="4"/>
        <v>18</v>
      </c>
      <c r="I34" s="130">
        <f t="shared" si="4"/>
        <v>29</v>
      </c>
      <c r="J34" s="130">
        <f t="shared" si="4"/>
        <v>31767</v>
      </c>
      <c r="K34" s="130">
        <f t="shared" si="4"/>
        <v>42386</v>
      </c>
    </row>
    <row r="35" spans="1:11" x14ac:dyDescent="0.2">
      <c r="F35" s="129"/>
      <c r="H35" s="129"/>
      <c r="J35" s="129"/>
    </row>
    <row r="36" spans="1:11" x14ac:dyDescent="0.2">
      <c r="F36" s="129"/>
      <c r="H36" s="129"/>
      <c r="J36" s="129"/>
    </row>
    <row r="37" spans="1:11" x14ac:dyDescent="0.2">
      <c r="F37" s="129"/>
      <c r="H37" s="129"/>
      <c r="J37" s="129"/>
    </row>
    <row r="38" spans="1:11" x14ac:dyDescent="0.2">
      <c r="F38" s="129"/>
      <c r="H38" s="129"/>
      <c r="J38" s="129"/>
    </row>
  </sheetData>
  <mergeCells count="18">
    <mergeCell ref="A14:K14"/>
    <mergeCell ref="B15:C15"/>
    <mergeCell ref="D15:E15"/>
    <mergeCell ref="F15:G15"/>
    <mergeCell ref="H15:I15"/>
    <mergeCell ref="J15:K15"/>
    <mergeCell ref="A2:K2"/>
    <mergeCell ref="B3:C3"/>
    <mergeCell ref="D3:E3"/>
    <mergeCell ref="F3:G3"/>
    <mergeCell ref="H3:I3"/>
    <mergeCell ref="J3:K3"/>
    <mergeCell ref="H27:I27"/>
    <mergeCell ref="J27:K27"/>
    <mergeCell ref="A26:K26"/>
    <mergeCell ref="B27:C27"/>
    <mergeCell ref="D27:E27"/>
    <mergeCell ref="F27:G27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4"/>
  <sheetViews>
    <sheetView topLeftCell="A19" workbookViewId="0">
      <selection activeCell="A19" sqref="A19"/>
    </sheetView>
  </sheetViews>
  <sheetFormatPr defaultRowHeight="12.75" x14ac:dyDescent="0.2"/>
  <cols>
    <col min="1" max="1" width="62.42578125" style="2" customWidth="1"/>
    <col min="2" max="3" width="8.7109375" style="2" customWidth="1"/>
    <col min="4" max="4" width="8.7109375" style="49" customWidth="1"/>
    <col min="5" max="5" width="8.7109375" style="2" customWidth="1"/>
    <col min="6" max="16384" width="9.140625" style="2"/>
  </cols>
  <sheetData>
    <row r="2" spans="1:8" x14ac:dyDescent="0.2">
      <c r="A2" s="48" t="s">
        <v>247</v>
      </c>
    </row>
    <row r="3" spans="1:8" ht="36.75" customHeight="1" x14ac:dyDescent="0.2">
      <c r="A3" s="50" t="s">
        <v>110</v>
      </c>
      <c r="B3" s="143" t="s">
        <v>169</v>
      </c>
      <c r="C3" s="143"/>
      <c r="D3" s="146" t="s">
        <v>244</v>
      </c>
      <c r="E3" s="143"/>
      <c r="F3" s="91" t="s">
        <v>112</v>
      </c>
      <c r="G3" s="91" t="s">
        <v>210</v>
      </c>
      <c r="H3" s="91" t="s">
        <v>257</v>
      </c>
    </row>
    <row r="4" spans="1:8" x14ac:dyDescent="0.2">
      <c r="A4" s="53"/>
      <c r="B4" s="50">
        <v>2001</v>
      </c>
      <c r="C4" s="68">
        <v>2011</v>
      </c>
      <c r="D4" s="50">
        <v>2001</v>
      </c>
      <c r="E4" s="68">
        <v>2011</v>
      </c>
      <c r="F4" s="51">
        <v>2011</v>
      </c>
      <c r="G4" s="51"/>
      <c r="H4" s="51"/>
    </row>
    <row r="5" spans="1:8" ht="12.75" customHeight="1" x14ac:dyDescent="0.2">
      <c r="A5" s="57" t="s">
        <v>115</v>
      </c>
      <c r="B5" s="4">
        <v>8</v>
      </c>
      <c r="C5" s="4">
        <v>1</v>
      </c>
      <c r="D5" s="4">
        <v>151</v>
      </c>
      <c r="E5" s="4" t="s">
        <v>134</v>
      </c>
      <c r="F5" s="39" t="s">
        <v>134</v>
      </c>
      <c r="G5" s="58">
        <f>C5/B5*100-100</f>
        <v>-87.5</v>
      </c>
      <c r="H5" s="58" t="s">
        <v>134</v>
      </c>
    </row>
    <row r="6" spans="1:8" ht="12.75" customHeight="1" x14ac:dyDescent="0.2">
      <c r="A6" s="57" t="s">
        <v>120</v>
      </c>
      <c r="B6" s="4" t="s">
        <v>134</v>
      </c>
      <c r="C6" s="4">
        <v>2</v>
      </c>
      <c r="D6" s="4" t="s">
        <v>134</v>
      </c>
      <c r="E6" s="4" t="s">
        <v>134</v>
      </c>
      <c r="F6" s="39" t="s">
        <v>134</v>
      </c>
      <c r="G6" s="58" t="s">
        <v>134</v>
      </c>
      <c r="H6" s="58" t="s">
        <v>134</v>
      </c>
    </row>
    <row r="7" spans="1:8" ht="12.75" customHeight="1" x14ac:dyDescent="0.2">
      <c r="A7" s="57" t="s">
        <v>121</v>
      </c>
      <c r="B7" s="4">
        <v>2</v>
      </c>
      <c r="C7" s="4">
        <v>1</v>
      </c>
      <c r="D7" s="4">
        <v>3</v>
      </c>
      <c r="E7" s="4" t="s">
        <v>134</v>
      </c>
      <c r="F7" s="39" t="s">
        <v>134</v>
      </c>
      <c r="G7" s="58">
        <f t="shared" ref="G7:G16" si="0">C7/B7*100-100</f>
        <v>-50</v>
      </c>
      <c r="H7" s="58" t="s">
        <v>134</v>
      </c>
    </row>
    <row r="8" spans="1:8" ht="12.75" customHeight="1" x14ac:dyDescent="0.2">
      <c r="A8" s="57" t="s">
        <v>123</v>
      </c>
      <c r="B8" s="4">
        <v>20</v>
      </c>
      <c r="C8" s="4">
        <v>2</v>
      </c>
      <c r="D8" s="4">
        <v>78</v>
      </c>
      <c r="E8" s="4" t="s">
        <v>134</v>
      </c>
      <c r="F8" s="39" t="s">
        <v>134</v>
      </c>
      <c r="G8" s="58">
        <f t="shared" si="0"/>
        <v>-90</v>
      </c>
      <c r="H8" s="58" t="s">
        <v>134</v>
      </c>
    </row>
    <row r="9" spans="1:8" ht="12.75" customHeight="1" x14ac:dyDescent="0.2">
      <c r="A9" s="57" t="s">
        <v>124</v>
      </c>
      <c r="B9" s="4">
        <v>16</v>
      </c>
      <c r="C9" s="4">
        <v>4</v>
      </c>
      <c r="D9" s="4">
        <v>21</v>
      </c>
      <c r="E9" s="4">
        <v>7</v>
      </c>
      <c r="F9" s="39">
        <f t="shared" ref="F9:F16" si="1">E9/C9</f>
        <v>1.75</v>
      </c>
      <c r="G9" s="58">
        <f t="shared" si="0"/>
        <v>-75</v>
      </c>
      <c r="H9" s="58">
        <f t="shared" ref="H9:H16" si="2">E9/D9*100-100</f>
        <v>-66.666666666666671</v>
      </c>
    </row>
    <row r="10" spans="1:8" ht="12.75" customHeight="1" x14ac:dyDescent="0.2">
      <c r="A10" s="57" t="s">
        <v>125</v>
      </c>
      <c r="B10" s="4">
        <v>22</v>
      </c>
      <c r="C10" s="4">
        <v>10</v>
      </c>
      <c r="D10" s="4">
        <v>24</v>
      </c>
      <c r="E10" s="4">
        <v>3</v>
      </c>
      <c r="F10" s="39">
        <f t="shared" si="1"/>
        <v>0.3</v>
      </c>
      <c r="G10" s="58">
        <f t="shared" si="0"/>
        <v>-54.545454545454547</v>
      </c>
      <c r="H10" s="58">
        <f t="shared" si="2"/>
        <v>-87.5</v>
      </c>
    </row>
    <row r="11" spans="1:8" ht="12.75" customHeight="1" x14ac:dyDescent="0.2">
      <c r="A11" s="57" t="s">
        <v>127</v>
      </c>
      <c r="B11" s="4">
        <v>95</v>
      </c>
      <c r="C11" s="4">
        <v>150</v>
      </c>
      <c r="D11" s="4">
        <v>137</v>
      </c>
      <c r="E11" s="4">
        <v>166</v>
      </c>
      <c r="F11" s="39">
        <f t="shared" si="1"/>
        <v>1.1066666666666667</v>
      </c>
      <c r="G11" s="58">
        <f t="shared" si="0"/>
        <v>57.89473684210526</v>
      </c>
      <c r="H11" s="58">
        <f t="shared" si="2"/>
        <v>21.167883211678841</v>
      </c>
    </row>
    <row r="12" spans="1:8" ht="12.75" customHeight="1" x14ac:dyDescent="0.2">
      <c r="A12" s="57" t="s">
        <v>129</v>
      </c>
      <c r="B12" s="4">
        <v>250</v>
      </c>
      <c r="C12" s="4">
        <v>397</v>
      </c>
      <c r="D12" s="4">
        <v>1674</v>
      </c>
      <c r="E12" s="4">
        <v>3919</v>
      </c>
      <c r="F12" s="39">
        <f t="shared" si="1"/>
        <v>9.8715365239294712</v>
      </c>
      <c r="G12" s="58">
        <f t="shared" si="0"/>
        <v>58.800000000000011</v>
      </c>
      <c r="H12" s="58">
        <f t="shared" si="2"/>
        <v>134.10991636798087</v>
      </c>
    </row>
    <row r="13" spans="1:8" ht="12.75" customHeight="1" x14ac:dyDescent="0.2">
      <c r="A13" s="57" t="s">
        <v>130</v>
      </c>
      <c r="B13" s="4">
        <v>567</v>
      </c>
      <c r="C13" s="4">
        <v>829</v>
      </c>
      <c r="D13" s="4">
        <v>5108</v>
      </c>
      <c r="E13" s="4">
        <v>8237</v>
      </c>
      <c r="F13" s="39">
        <f t="shared" si="1"/>
        <v>9.9360675512665857</v>
      </c>
      <c r="G13" s="58">
        <f t="shared" si="0"/>
        <v>46.208112874779545</v>
      </c>
      <c r="H13" s="58">
        <f t="shared" si="2"/>
        <v>61.256851996867653</v>
      </c>
    </row>
    <row r="14" spans="1:8" ht="12.75" customHeight="1" x14ac:dyDescent="0.2">
      <c r="A14" s="57" t="s">
        <v>131</v>
      </c>
      <c r="B14" s="4">
        <v>1784</v>
      </c>
      <c r="C14" s="4">
        <v>3121</v>
      </c>
      <c r="D14" s="4">
        <v>361</v>
      </c>
      <c r="E14" s="4">
        <v>655</v>
      </c>
      <c r="F14" s="39">
        <f t="shared" si="1"/>
        <v>0.20986863184876642</v>
      </c>
      <c r="G14" s="58">
        <f t="shared" si="0"/>
        <v>74.943946188340817</v>
      </c>
      <c r="H14" s="58">
        <f t="shared" si="2"/>
        <v>81.44044321329639</v>
      </c>
    </row>
    <row r="15" spans="1:8" ht="12.75" customHeight="1" x14ac:dyDescent="0.2">
      <c r="A15" s="57" t="s">
        <v>132</v>
      </c>
      <c r="B15" s="4">
        <v>2255</v>
      </c>
      <c r="C15" s="4">
        <v>2182</v>
      </c>
      <c r="D15" s="4">
        <v>1664</v>
      </c>
      <c r="E15" s="4">
        <v>1659</v>
      </c>
      <c r="F15" s="39">
        <f t="shared" si="1"/>
        <v>0.76031164069660861</v>
      </c>
      <c r="G15" s="58">
        <f t="shared" si="0"/>
        <v>-3.2372505543237224</v>
      </c>
      <c r="H15" s="58">
        <f t="shared" si="2"/>
        <v>-0.3004807692307736</v>
      </c>
    </row>
    <row r="16" spans="1:8" ht="12.75" customHeight="1" x14ac:dyDescent="0.2">
      <c r="A16" s="60" t="s">
        <v>7</v>
      </c>
      <c r="B16" s="69">
        <f>SUM(B5:B15)</f>
        <v>5019</v>
      </c>
      <c r="C16" s="69">
        <f>SUM(C5:C15)</f>
        <v>6699</v>
      </c>
      <c r="D16" s="69">
        <f>SUM(D5:D15)</f>
        <v>9221</v>
      </c>
      <c r="E16" s="69">
        <f>SUM(E5:E15)</f>
        <v>14646</v>
      </c>
      <c r="F16" s="62">
        <f t="shared" si="1"/>
        <v>2.186296462158531</v>
      </c>
      <c r="G16" s="63">
        <f t="shared" si="0"/>
        <v>33.472803347280319</v>
      </c>
      <c r="H16" s="63">
        <f t="shared" si="2"/>
        <v>58.833098362433589</v>
      </c>
    </row>
    <row r="17" spans="1:8" ht="12.75" customHeight="1" x14ac:dyDescent="0.2">
      <c r="A17" s="48"/>
      <c r="B17" s="110"/>
      <c r="C17" s="110"/>
      <c r="D17" s="110"/>
      <c r="E17" s="110"/>
    </row>
    <row r="18" spans="1:8" ht="12.75" customHeight="1" x14ac:dyDescent="0.2">
      <c r="A18" s="48"/>
      <c r="B18" s="110"/>
      <c r="C18" s="110"/>
      <c r="D18" s="110"/>
      <c r="E18" s="110"/>
    </row>
    <row r="19" spans="1:8" ht="12.75" customHeight="1" x14ac:dyDescent="0.2">
      <c r="A19" s="48"/>
      <c r="B19" s="110"/>
      <c r="C19" s="110"/>
      <c r="D19" s="110"/>
      <c r="E19" s="110"/>
    </row>
    <row r="20" spans="1:8" x14ac:dyDescent="0.2">
      <c r="A20" s="48" t="s">
        <v>246</v>
      </c>
    </row>
    <row r="21" spans="1:8" ht="38.25" customHeight="1" x14ac:dyDescent="0.2">
      <c r="A21" s="50" t="s">
        <v>110</v>
      </c>
      <c r="B21" s="143" t="s">
        <v>169</v>
      </c>
      <c r="C21" s="143"/>
      <c r="D21" s="146" t="s">
        <v>244</v>
      </c>
      <c r="E21" s="143"/>
      <c r="F21" s="91" t="s">
        <v>112</v>
      </c>
      <c r="G21" s="91" t="s">
        <v>210</v>
      </c>
      <c r="H21" s="91" t="s">
        <v>257</v>
      </c>
    </row>
    <row r="22" spans="1:8" x14ac:dyDescent="0.2">
      <c r="A22" s="53"/>
      <c r="B22" s="50">
        <v>2001</v>
      </c>
      <c r="C22" s="68">
        <v>2011</v>
      </c>
      <c r="D22" s="50">
        <v>2001</v>
      </c>
      <c r="E22" s="68">
        <v>2011</v>
      </c>
      <c r="F22" s="51">
        <v>2011</v>
      </c>
      <c r="G22" s="51"/>
      <c r="H22" s="51"/>
    </row>
    <row r="23" spans="1:8" ht="12.75" customHeight="1" x14ac:dyDescent="0.2">
      <c r="A23" s="57" t="s">
        <v>115</v>
      </c>
      <c r="B23" s="4">
        <v>2</v>
      </c>
      <c r="C23" s="4" t="s">
        <v>134</v>
      </c>
      <c r="D23" s="4">
        <v>24</v>
      </c>
      <c r="E23" s="4" t="s">
        <v>134</v>
      </c>
      <c r="F23" s="39" t="s">
        <v>134</v>
      </c>
      <c r="G23" s="58" t="s">
        <v>134</v>
      </c>
      <c r="H23" s="58" t="s">
        <v>134</v>
      </c>
    </row>
    <row r="24" spans="1:8" ht="12.75" customHeight="1" x14ac:dyDescent="0.2">
      <c r="A24" s="57" t="s">
        <v>120</v>
      </c>
      <c r="B24" s="4" t="s">
        <v>134</v>
      </c>
      <c r="C24" s="4" t="s">
        <v>134</v>
      </c>
      <c r="D24" s="4" t="s">
        <v>134</v>
      </c>
      <c r="E24" s="4" t="s">
        <v>134</v>
      </c>
      <c r="F24" s="39" t="s">
        <v>134</v>
      </c>
      <c r="G24" s="58" t="s">
        <v>134</v>
      </c>
      <c r="H24" s="58" t="s">
        <v>134</v>
      </c>
    </row>
    <row r="25" spans="1:8" ht="12.75" customHeight="1" x14ac:dyDescent="0.2">
      <c r="A25" s="57" t="s">
        <v>121</v>
      </c>
      <c r="B25" s="4">
        <v>2</v>
      </c>
      <c r="C25" s="4">
        <v>1</v>
      </c>
      <c r="D25" s="4">
        <v>3</v>
      </c>
      <c r="E25" s="4" t="s">
        <v>134</v>
      </c>
      <c r="F25" s="39" t="s">
        <v>134</v>
      </c>
      <c r="G25" s="58">
        <f t="shared" ref="G25:G34" si="3">C25/B25*100-100</f>
        <v>-50</v>
      </c>
      <c r="H25" s="58" t="s">
        <v>134</v>
      </c>
    </row>
    <row r="26" spans="1:8" ht="12.75" customHeight="1" x14ac:dyDescent="0.2">
      <c r="A26" s="57" t="s">
        <v>123</v>
      </c>
      <c r="B26" s="4">
        <v>8</v>
      </c>
      <c r="C26" s="4">
        <v>2</v>
      </c>
      <c r="D26" s="4">
        <v>12</v>
      </c>
      <c r="E26" s="4" t="s">
        <v>134</v>
      </c>
      <c r="F26" s="39" t="s">
        <v>134</v>
      </c>
      <c r="G26" s="58">
        <f t="shared" si="3"/>
        <v>-75</v>
      </c>
      <c r="H26" s="58" t="s">
        <v>134</v>
      </c>
    </row>
    <row r="27" spans="1:8" ht="12.75" customHeight="1" x14ac:dyDescent="0.2">
      <c r="A27" s="57" t="s">
        <v>124</v>
      </c>
      <c r="B27" s="4">
        <v>9</v>
      </c>
      <c r="C27" s="4">
        <v>3</v>
      </c>
      <c r="D27" s="4">
        <v>13</v>
      </c>
      <c r="E27" s="4">
        <v>5</v>
      </c>
      <c r="F27" s="39">
        <f t="shared" ref="F27:F34" si="4">E27/C27</f>
        <v>1.6666666666666667</v>
      </c>
      <c r="G27" s="58">
        <f t="shared" si="3"/>
        <v>-66.666666666666671</v>
      </c>
      <c r="H27" s="58">
        <f t="shared" ref="H27:H34" si="5">E27/D27*100-100</f>
        <v>-61.538461538461533</v>
      </c>
    </row>
    <row r="28" spans="1:8" ht="12.75" customHeight="1" x14ac:dyDescent="0.2">
      <c r="A28" s="57" t="s">
        <v>125</v>
      </c>
      <c r="B28" s="4">
        <v>21</v>
      </c>
      <c r="C28" s="4">
        <v>9</v>
      </c>
      <c r="D28" s="4">
        <v>24</v>
      </c>
      <c r="E28" s="4">
        <v>3</v>
      </c>
      <c r="F28" s="39">
        <f t="shared" si="4"/>
        <v>0.33333333333333331</v>
      </c>
      <c r="G28" s="58">
        <f t="shared" si="3"/>
        <v>-57.142857142857146</v>
      </c>
      <c r="H28" s="58">
        <f t="shared" si="5"/>
        <v>-87.5</v>
      </c>
    </row>
    <row r="29" spans="1:8" ht="12.75" customHeight="1" x14ac:dyDescent="0.2">
      <c r="A29" s="57" t="s">
        <v>127</v>
      </c>
      <c r="B29" s="4">
        <v>85</v>
      </c>
      <c r="C29" s="4">
        <v>129</v>
      </c>
      <c r="D29" s="4">
        <v>115</v>
      </c>
      <c r="E29" s="4">
        <v>161</v>
      </c>
      <c r="F29" s="39">
        <f t="shared" si="4"/>
        <v>1.248062015503876</v>
      </c>
      <c r="G29" s="58">
        <f t="shared" si="3"/>
        <v>51.764705882352928</v>
      </c>
      <c r="H29" s="58">
        <f t="shared" si="5"/>
        <v>40</v>
      </c>
    </row>
    <row r="30" spans="1:8" ht="12.75" customHeight="1" x14ac:dyDescent="0.2">
      <c r="A30" s="57" t="s">
        <v>129</v>
      </c>
      <c r="B30" s="4">
        <v>171</v>
      </c>
      <c r="C30" s="4">
        <v>243</v>
      </c>
      <c r="D30" s="4">
        <v>1131</v>
      </c>
      <c r="E30" s="4">
        <v>2584</v>
      </c>
      <c r="F30" s="39">
        <f t="shared" si="4"/>
        <v>10.633744855967079</v>
      </c>
      <c r="G30" s="58">
        <f t="shared" si="3"/>
        <v>42.10526315789474</v>
      </c>
      <c r="H30" s="58">
        <f t="shared" si="5"/>
        <v>128.47038019451813</v>
      </c>
    </row>
    <row r="31" spans="1:8" ht="12.75" customHeight="1" x14ac:dyDescent="0.2">
      <c r="A31" s="57" t="s">
        <v>130</v>
      </c>
      <c r="B31" s="4">
        <v>321</v>
      </c>
      <c r="C31" s="4">
        <v>422</v>
      </c>
      <c r="D31" s="4">
        <v>3512</v>
      </c>
      <c r="E31" s="4">
        <v>5581</v>
      </c>
      <c r="F31" s="39">
        <f t="shared" si="4"/>
        <v>13.225118483412322</v>
      </c>
      <c r="G31" s="58">
        <f t="shared" si="3"/>
        <v>31.464174454828651</v>
      </c>
      <c r="H31" s="58">
        <f t="shared" si="5"/>
        <v>58.912300683371313</v>
      </c>
    </row>
    <row r="32" spans="1:8" ht="12.75" customHeight="1" x14ac:dyDescent="0.2">
      <c r="A32" s="57" t="s">
        <v>131</v>
      </c>
      <c r="B32" s="4">
        <v>692</v>
      </c>
      <c r="C32" s="4">
        <v>1432</v>
      </c>
      <c r="D32" s="4">
        <v>199</v>
      </c>
      <c r="E32" s="4">
        <v>445</v>
      </c>
      <c r="F32" s="39">
        <f t="shared" si="4"/>
        <v>0.31075418994413406</v>
      </c>
      <c r="G32" s="58">
        <f t="shared" si="3"/>
        <v>106.93641618497111</v>
      </c>
      <c r="H32" s="58">
        <f t="shared" si="5"/>
        <v>123.6180904522613</v>
      </c>
    </row>
    <row r="33" spans="1:8" ht="12.75" customHeight="1" x14ac:dyDescent="0.2">
      <c r="A33" s="57" t="s">
        <v>132</v>
      </c>
      <c r="B33" s="4">
        <v>1274</v>
      </c>
      <c r="C33" s="4">
        <v>1114</v>
      </c>
      <c r="D33" s="4">
        <v>1301</v>
      </c>
      <c r="E33" s="4">
        <v>1143</v>
      </c>
      <c r="F33" s="39">
        <f t="shared" si="4"/>
        <v>1.0260323159784561</v>
      </c>
      <c r="G33" s="58">
        <f t="shared" si="3"/>
        <v>-12.558869701726849</v>
      </c>
      <c r="H33" s="58">
        <f t="shared" si="5"/>
        <v>-12.144504227517288</v>
      </c>
    </row>
    <row r="34" spans="1:8" ht="12.75" customHeight="1" x14ac:dyDescent="0.2">
      <c r="A34" s="60" t="s">
        <v>7</v>
      </c>
      <c r="B34" s="69">
        <f>SUM(B23:B33)</f>
        <v>2585</v>
      </c>
      <c r="C34" s="69">
        <f>SUM(C23:C33)</f>
        <v>3355</v>
      </c>
      <c r="D34" s="69">
        <f>SUM(D23:D33)</f>
        <v>6334</v>
      </c>
      <c r="E34" s="69">
        <f>SUM(E23:E33)</f>
        <v>9922</v>
      </c>
      <c r="F34" s="62">
        <f t="shared" si="4"/>
        <v>2.957377049180328</v>
      </c>
      <c r="G34" s="63">
        <f t="shared" si="3"/>
        <v>29.787234042553195</v>
      </c>
      <c r="H34" s="63">
        <f t="shared" si="5"/>
        <v>56.646668771708221</v>
      </c>
    </row>
    <row r="35" spans="1:8" x14ac:dyDescent="0.2">
      <c r="D35" s="2"/>
    </row>
    <row r="36" spans="1:8" x14ac:dyDescent="0.2">
      <c r="D36" s="2"/>
    </row>
    <row r="38" spans="1:8" x14ac:dyDescent="0.2">
      <c r="A38" s="48" t="s">
        <v>245</v>
      </c>
    </row>
    <row r="39" spans="1:8" ht="39" customHeight="1" x14ac:dyDescent="0.2">
      <c r="A39" s="50" t="s">
        <v>110</v>
      </c>
      <c r="B39" s="143" t="s">
        <v>169</v>
      </c>
      <c r="C39" s="143"/>
      <c r="D39" s="146" t="s">
        <v>244</v>
      </c>
      <c r="E39" s="143"/>
      <c r="F39" s="91" t="s">
        <v>112</v>
      </c>
      <c r="G39" s="91" t="s">
        <v>210</v>
      </c>
      <c r="H39" s="91" t="s">
        <v>257</v>
      </c>
    </row>
    <row r="40" spans="1:8" x14ac:dyDescent="0.2">
      <c r="A40" s="53"/>
      <c r="B40" s="50">
        <v>2001</v>
      </c>
      <c r="C40" s="68">
        <v>2011</v>
      </c>
      <c r="D40" s="50">
        <v>2001</v>
      </c>
      <c r="E40" s="68">
        <v>2011</v>
      </c>
      <c r="F40" s="51">
        <v>2011</v>
      </c>
      <c r="G40" s="51"/>
      <c r="H40" s="51"/>
    </row>
    <row r="41" spans="1:8" ht="12.75" customHeight="1" x14ac:dyDescent="0.2">
      <c r="A41" s="57" t="s">
        <v>115</v>
      </c>
      <c r="B41" s="4">
        <f>B5-B23</f>
        <v>6</v>
      </c>
      <c r="C41" s="4">
        <v>1</v>
      </c>
      <c r="D41" s="4">
        <f>D5-D23</f>
        <v>127</v>
      </c>
      <c r="E41" s="4" t="s">
        <v>134</v>
      </c>
      <c r="F41" s="39" t="s">
        <v>134</v>
      </c>
      <c r="G41" s="58">
        <f>C41/B41*100-100</f>
        <v>-83.333333333333343</v>
      </c>
      <c r="H41" s="58" t="s">
        <v>134</v>
      </c>
    </row>
    <row r="42" spans="1:8" ht="12.75" customHeight="1" x14ac:dyDescent="0.2">
      <c r="A42" s="57" t="s">
        <v>120</v>
      </c>
      <c r="B42" s="4" t="s">
        <v>134</v>
      </c>
      <c r="C42" s="4">
        <v>2</v>
      </c>
      <c r="D42" s="4" t="s">
        <v>134</v>
      </c>
      <c r="E42" s="4" t="s">
        <v>134</v>
      </c>
      <c r="F42" s="39" t="s">
        <v>134</v>
      </c>
      <c r="G42" s="58" t="s">
        <v>134</v>
      </c>
      <c r="H42" s="58" t="s">
        <v>134</v>
      </c>
    </row>
    <row r="43" spans="1:8" ht="12.75" customHeight="1" x14ac:dyDescent="0.2">
      <c r="A43" s="57" t="s">
        <v>121</v>
      </c>
      <c r="B43" s="4">
        <f t="shared" ref="B43:D52" si="6">B7-B25</f>
        <v>0</v>
      </c>
      <c r="C43" s="4">
        <f t="shared" si="6"/>
        <v>0</v>
      </c>
      <c r="D43" s="4">
        <f t="shared" si="6"/>
        <v>0</v>
      </c>
      <c r="E43" s="4" t="s">
        <v>134</v>
      </c>
      <c r="F43" s="39" t="s">
        <v>134</v>
      </c>
      <c r="G43" s="58" t="s">
        <v>134</v>
      </c>
      <c r="H43" s="58" t="s">
        <v>134</v>
      </c>
    </row>
    <row r="44" spans="1:8" ht="12.75" customHeight="1" x14ac:dyDescent="0.2">
      <c r="A44" s="57" t="s">
        <v>123</v>
      </c>
      <c r="B44" s="4">
        <f t="shared" si="6"/>
        <v>12</v>
      </c>
      <c r="C44" s="4">
        <f t="shared" si="6"/>
        <v>0</v>
      </c>
      <c r="D44" s="4">
        <f t="shared" si="6"/>
        <v>66</v>
      </c>
      <c r="E44" s="4" t="s">
        <v>134</v>
      </c>
      <c r="F44" s="39" t="s">
        <v>134</v>
      </c>
      <c r="G44" s="58">
        <f t="shared" ref="G44:G52" si="7">C44/B44*100-100</f>
        <v>-100</v>
      </c>
      <c r="H44" s="58" t="s">
        <v>134</v>
      </c>
    </row>
    <row r="45" spans="1:8" ht="12.75" customHeight="1" x14ac:dyDescent="0.2">
      <c r="A45" s="57" t="s">
        <v>124</v>
      </c>
      <c r="B45" s="4">
        <f t="shared" si="6"/>
        <v>7</v>
      </c>
      <c r="C45" s="4">
        <f t="shared" si="6"/>
        <v>1</v>
      </c>
      <c r="D45" s="4">
        <f t="shared" si="6"/>
        <v>8</v>
      </c>
      <c r="E45" s="4">
        <f t="shared" ref="E45:E52" si="8">E9-E27</f>
        <v>2</v>
      </c>
      <c r="F45" s="39">
        <f t="shared" ref="F45:F52" si="9">E45/C45</f>
        <v>2</v>
      </c>
      <c r="G45" s="58">
        <f t="shared" si="7"/>
        <v>-85.714285714285722</v>
      </c>
      <c r="H45" s="58">
        <f>E45/D45*100-100</f>
        <v>-75</v>
      </c>
    </row>
    <row r="46" spans="1:8" ht="12.75" customHeight="1" x14ac:dyDescent="0.2">
      <c r="A46" s="57" t="s">
        <v>125</v>
      </c>
      <c r="B46" s="4">
        <f t="shared" si="6"/>
        <v>1</v>
      </c>
      <c r="C46" s="4">
        <f t="shared" si="6"/>
        <v>1</v>
      </c>
      <c r="D46" s="4">
        <f t="shared" si="6"/>
        <v>0</v>
      </c>
      <c r="E46" s="4">
        <f t="shared" si="8"/>
        <v>0</v>
      </c>
      <c r="F46" s="39">
        <f t="shared" si="9"/>
        <v>0</v>
      </c>
      <c r="G46" s="58">
        <f t="shared" si="7"/>
        <v>0</v>
      </c>
      <c r="H46" s="58" t="s">
        <v>134</v>
      </c>
    </row>
    <row r="47" spans="1:8" ht="12.75" customHeight="1" x14ac:dyDescent="0.2">
      <c r="A47" s="57" t="s">
        <v>127</v>
      </c>
      <c r="B47" s="4">
        <f t="shared" si="6"/>
        <v>10</v>
      </c>
      <c r="C47" s="4">
        <f t="shared" si="6"/>
        <v>21</v>
      </c>
      <c r="D47" s="4">
        <f t="shared" si="6"/>
        <v>22</v>
      </c>
      <c r="E47" s="4">
        <f t="shared" si="8"/>
        <v>5</v>
      </c>
      <c r="F47" s="39">
        <f t="shared" si="9"/>
        <v>0.23809523809523808</v>
      </c>
      <c r="G47" s="58">
        <f t="shared" si="7"/>
        <v>110</v>
      </c>
      <c r="H47" s="58">
        <f t="shared" ref="H47:H52" si="10">E47/D47*100-100</f>
        <v>-77.27272727272728</v>
      </c>
    </row>
    <row r="48" spans="1:8" ht="12.75" customHeight="1" x14ac:dyDescent="0.2">
      <c r="A48" s="57" t="s">
        <v>129</v>
      </c>
      <c r="B48" s="4">
        <f t="shared" si="6"/>
        <v>79</v>
      </c>
      <c r="C48" s="4">
        <f t="shared" si="6"/>
        <v>154</v>
      </c>
      <c r="D48" s="4">
        <f t="shared" si="6"/>
        <v>543</v>
      </c>
      <c r="E48" s="4">
        <f t="shared" si="8"/>
        <v>1335</v>
      </c>
      <c r="F48" s="39">
        <f t="shared" si="9"/>
        <v>8.6688311688311686</v>
      </c>
      <c r="G48" s="58">
        <f t="shared" si="7"/>
        <v>94.936708860759495</v>
      </c>
      <c r="H48" s="58">
        <f t="shared" si="10"/>
        <v>145.8563535911602</v>
      </c>
    </row>
    <row r="49" spans="1:8" ht="12.75" customHeight="1" x14ac:dyDescent="0.2">
      <c r="A49" s="57" t="s">
        <v>130</v>
      </c>
      <c r="B49" s="4">
        <f t="shared" si="6"/>
        <v>246</v>
      </c>
      <c r="C49" s="4">
        <f t="shared" si="6"/>
        <v>407</v>
      </c>
      <c r="D49" s="4">
        <f t="shared" si="6"/>
        <v>1596</v>
      </c>
      <c r="E49" s="4">
        <f t="shared" si="8"/>
        <v>2656</v>
      </c>
      <c r="F49" s="39">
        <f t="shared" si="9"/>
        <v>6.5257985257985256</v>
      </c>
      <c r="G49" s="58">
        <f t="shared" si="7"/>
        <v>65.447154471544735</v>
      </c>
      <c r="H49" s="58">
        <f t="shared" si="10"/>
        <v>66.416040100250626</v>
      </c>
    </row>
    <row r="50" spans="1:8" ht="12.75" customHeight="1" x14ac:dyDescent="0.2">
      <c r="A50" s="57" t="s">
        <v>131</v>
      </c>
      <c r="B50" s="4">
        <f t="shared" si="6"/>
        <v>1092</v>
      </c>
      <c r="C50" s="4">
        <f t="shared" si="6"/>
        <v>1689</v>
      </c>
      <c r="D50" s="4">
        <f t="shared" si="6"/>
        <v>162</v>
      </c>
      <c r="E50" s="4">
        <f t="shared" si="8"/>
        <v>210</v>
      </c>
      <c r="F50" s="39">
        <f t="shared" si="9"/>
        <v>0.12433392539964476</v>
      </c>
      <c r="G50" s="58">
        <f t="shared" si="7"/>
        <v>54.670329670329664</v>
      </c>
      <c r="H50" s="58">
        <f t="shared" si="10"/>
        <v>29.629629629629619</v>
      </c>
    </row>
    <row r="51" spans="1:8" ht="12.75" customHeight="1" x14ac:dyDescent="0.2">
      <c r="A51" s="57" t="s">
        <v>132</v>
      </c>
      <c r="B51" s="4">
        <f t="shared" si="6"/>
        <v>981</v>
      </c>
      <c r="C51" s="4">
        <f t="shared" si="6"/>
        <v>1068</v>
      </c>
      <c r="D51" s="4">
        <f t="shared" si="6"/>
        <v>363</v>
      </c>
      <c r="E51" s="4">
        <f t="shared" si="8"/>
        <v>516</v>
      </c>
      <c r="F51" s="39">
        <f t="shared" si="9"/>
        <v>0.48314606741573035</v>
      </c>
      <c r="G51" s="58">
        <f t="shared" si="7"/>
        <v>8.8685015290519829</v>
      </c>
      <c r="H51" s="58">
        <f t="shared" si="10"/>
        <v>42.148760330578511</v>
      </c>
    </row>
    <row r="52" spans="1:8" ht="12.75" customHeight="1" x14ac:dyDescent="0.2">
      <c r="A52" s="60" t="s">
        <v>7</v>
      </c>
      <c r="B52" s="69">
        <f t="shared" si="6"/>
        <v>2434</v>
      </c>
      <c r="C52" s="69">
        <f t="shared" si="6"/>
        <v>3344</v>
      </c>
      <c r="D52" s="69">
        <f t="shared" si="6"/>
        <v>2887</v>
      </c>
      <c r="E52" s="69">
        <f t="shared" si="8"/>
        <v>4724</v>
      </c>
      <c r="F52" s="62">
        <f t="shared" si="9"/>
        <v>1.4126794258373205</v>
      </c>
      <c r="G52" s="63">
        <f t="shared" si="7"/>
        <v>37.387017255546425</v>
      </c>
      <c r="H52" s="63">
        <f t="shared" si="10"/>
        <v>63.630065812261876</v>
      </c>
    </row>
    <row r="53" spans="1:8" x14ac:dyDescent="0.2">
      <c r="D53" s="2"/>
    </row>
    <row r="54" spans="1:8" x14ac:dyDescent="0.2">
      <c r="B54" s="78"/>
      <c r="C54" s="78"/>
      <c r="D54" s="78"/>
      <c r="E54" s="78"/>
      <c r="F54" s="78"/>
      <c r="G54" s="78"/>
      <c r="H54" s="78"/>
    </row>
  </sheetData>
  <mergeCells count="6">
    <mergeCell ref="B21:C21"/>
    <mergeCell ref="D21:E21"/>
    <mergeCell ref="B3:C3"/>
    <mergeCell ref="D3:E3"/>
    <mergeCell ref="B39:C39"/>
    <mergeCell ref="D39:E39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60"/>
  <sheetViews>
    <sheetView workbookViewId="0">
      <selection activeCell="A42" sqref="A42"/>
    </sheetView>
  </sheetViews>
  <sheetFormatPr defaultRowHeight="12.75" x14ac:dyDescent="0.2"/>
  <cols>
    <col min="1" max="1" width="27.28515625" style="2" customWidth="1"/>
    <col min="2" max="4" width="12.28515625" style="2" customWidth="1"/>
    <col min="5" max="5" width="12.28515625" style="49" customWidth="1"/>
    <col min="6" max="16384" width="9.140625" style="2"/>
  </cols>
  <sheetData>
    <row r="2" spans="1:5" x14ac:dyDescent="0.2">
      <c r="A2" s="48" t="s">
        <v>251</v>
      </c>
    </row>
    <row r="3" spans="1:5" ht="25.5" customHeight="1" x14ac:dyDescent="0.2">
      <c r="A3" s="50" t="s">
        <v>248</v>
      </c>
      <c r="B3" s="149" t="s">
        <v>169</v>
      </c>
      <c r="C3" s="149"/>
      <c r="D3" s="149" t="s">
        <v>175</v>
      </c>
      <c r="E3" s="149"/>
    </row>
    <row r="4" spans="1:5" x14ac:dyDescent="0.2">
      <c r="A4" s="53"/>
      <c r="B4" s="50">
        <v>2001</v>
      </c>
      <c r="C4" s="68">
        <v>2011</v>
      </c>
      <c r="D4" s="50">
        <v>2001</v>
      </c>
      <c r="E4" s="68">
        <v>2011</v>
      </c>
    </row>
    <row r="5" spans="1:5" x14ac:dyDescent="0.2">
      <c r="A5" s="136" t="s">
        <v>151</v>
      </c>
      <c r="B5" s="4">
        <v>4073</v>
      </c>
      <c r="C5" s="20">
        <v>5542</v>
      </c>
      <c r="D5" s="20" t="s">
        <v>134</v>
      </c>
      <c r="E5" s="20" t="s">
        <v>134</v>
      </c>
    </row>
    <row r="6" spans="1:5" x14ac:dyDescent="0.2">
      <c r="A6" s="136" t="s">
        <v>152</v>
      </c>
      <c r="B6" s="86">
        <v>259</v>
      </c>
      <c r="C6" s="20">
        <v>290</v>
      </c>
      <c r="D6" s="20">
        <v>259</v>
      </c>
      <c r="E6" s="20">
        <v>290</v>
      </c>
    </row>
    <row r="7" spans="1:5" x14ac:dyDescent="0.2">
      <c r="A7" s="136" t="s">
        <v>153</v>
      </c>
      <c r="B7" s="4">
        <v>135</v>
      </c>
      <c r="C7" s="20">
        <v>185</v>
      </c>
      <c r="D7" s="20">
        <v>270</v>
      </c>
      <c r="E7" s="20">
        <v>370</v>
      </c>
    </row>
    <row r="8" spans="1:5" x14ac:dyDescent="0.2">
      <c r="A8" s="135" t="s">
        <v>139</v>
      </c>
      <c r="B8" s="4">
        <v>200</v>
      </c>
      <c r="C8" s="20">
        <v>263</v>
      </c>
      <c r="D8" s="20">
        <v>754</v>
      </c>
      <c r="E8" s="20">
        <v>978</v>
      </c>
    </row>
    <row r="9" spans="1:5" x14ac:dyDescent="0.2">
      <c r="A9" s="135" t="s">
        <v>140</v>
      </c>
      <c r="B9" s="4">
        <v>117</v>
      </c>
      <c r="C9" s="20">
        <v>152</v>
      </c>
      <c r="D9" s="20">
        <v>861</v>
      </c>
      <c r="E9" s="20">
        <v>1089</v>
      </c>
    </row>
    <row r="10" spans="1:5" x14ac:dyDescent="0.2">
      <c r="A10" s="135" t="s">
        <v>141</v>
      </c>
      <c r="B10" s="4">
        <v>85</v>
      </c>
      <c r="C10" s="20">
        <v>121</v>
      </c>
      <c r="D10" s="20">
        <v>1021</v>
      </c>
      <c r="E10" s="20">
        <v>1454</v>
      </c>
    </row>
    <row r="11" spans="1:5" x14ac:dyDescent="0.2">
      <c r="A11" s="135" t="s">
        <v>142</v>
      </c>
      <c r="B11" s="20">
        <v>22</v>
      </c>
      <c r="C11" s="20">
        <v>34</v>
      </c>
      <c r="D11" s="20">
        <v>375</v>
      </c>
      <c r="E11" s="20">
        <v>585</v>
      </c>
    </row>
    <row r="12" spans="1:5" x14ac:dyDescent="0.2">
      <c r="A12" s="135" t="s">
        <v>143</v>
      </c>
      <c r="B12" s="20">
        <v>103</v>
      </c>
      <c r="C12" s="20">
        <v>73</v>
      </c>
      <c r="D12" s="20">
        <v>3179</v>
      </c>
      <c r="E12" s="20">
        <v>2163</v>
      </c>
    </row>
    <row r="13" spans="1:5" x14ac:dyDescent="0.2">
      <c r="A13" s="135" t="s">
        <v>144</v>
      </c>
      <c r="B13" s="4">
        <v>17</v>
      </c>
      <c r="C13" s="20">
        <v>25</v>
      </c>
      <c r="D13" s="20">
        <v>1101</v>
      </c>
      <c r="E13" s="20">
        <v>1626</v>
      </c>
    </row>
    <row r="14" spans="1:5" x14ac:dyDescent="0.2">
      <c r="A14" s="135" t="s">
        <v>145</v>
      </c>
      <c r="B14" s="4">
        <v>6</v>
      </c>
      <c r="C14" s="4">
        <v>6</v>
      </c>
      <c r="D14" s="20">
        <v>907</v>
      </c>
      <c r="E14" s="20">
        <v>779</v>
      </c>
    </row>
    <row r="15" spans="1:5" x14ac:dyDescent="0.2">
      <c r="A15" s="135" t="s">
        <v>146</v>
      </c>
      <c r="B15" s="4">
        <v>1</v>
      </c>
      <c r="C15" s="4">
        <v>5</v>
      </c>
      <c r="D15" s="20">
        <v>226</v>
      </c>
      <c r="E15" s="20">
        <v>1110</v>
      </c>
    </row>
    <row r="16" spans="1:5" x14ac:dyDescent="0.2">
      <c r="A16" s="135" t="s">
        <v>147</v>
      </c>
      <c r="B16" s="4">
        <v>1</v>
      </c>
      <c r="C16" s="20" t="s">
        <v>134</v>
      </c>
      <c r="D16" s="20">
        <v>268</v>
      </c>
      <c r="E16" s="20" t="s">
        <v>134</v>
      </c>
    </row>
    <row r="17" spans="1:5" x14ac:dyDescent="0.2">
      <c r="A17" s="135" t="s">
        <v>154</v>
      </c>
      <c r="B17" s="4" t="s">
        <v>134</v>
      </c>
      <c r="C17" s="20">
        <v>3</v>
      </c>
      <c r="D17" s="20" t="s">
        <v>134</v>
      </c>
      <c r="E17" s="20">
        <v>4202</v>
      </c>
    </row>
    <row r="18" spans="1:5" x14ac:dyDescent="0.2">
      <c r="A18" s="79" t="s">
        <v>7</v>
      </c>
      <c r="B18" s="69">
        <f>SUM(B5:B17)</f>
        <v>5019</v>
      </c>
      <c r="C18" s="69">
        <f>SUM(C5:C17)</f>
        <v>6699</v>
      </c>
      <c r="D18" s="69">
        <f>SUM(D5:D17)</f>
        <v>9221</v>
      </c>
      <c r="E18" s="69">
        <f>SUM(E5:E17)</f>
        <v>14646</v>
      </c>
    </row>
    <row r="19" spans="1:5" x14ac:dyDescent="0.2">
      <c r="A19" s="10"/>
      <c r="B19" s="110"/>
      <c r="C19" s="110"/>
      <c r="D19" s="110"/>
      <c r="E19" s="110"/>
    </row>
    <row r="20" spans="1:5" x14ac:dyDescent="0.2">
      <c r="A20" s="10"/>
      <c r="B20" s="110"/>
      <c r="C20" s="110"/>
      <c r="D20" s="110"/>
      <c r="E20" s="110"/>
    </row>
    <row r="22" spans="1:5" x14ac:dyDescent="0.2">
      <c r="A22" s="48" t="s">
        <v>250</v>
      </c>
    </row>
    <row r="23" spans="1:5" ht="24.75" customHeight="1" x14ac:dyDescent="0.2">
      <c r="A23" s="50" t="s">
        <v>248</v>
      </c>
      <c r="B23" s="149" t="s">
        <v>169</v>
      </c>
      <c r="C23" s="149"/>
      <c r="D23" s="149" t="s">
        <v>175</v>
      </c>
      <c r="E23" s="149"/>
    </row>
    <row r="24" spans="1:5" x14ac:dyDescent="0.2">
      <c r="A24" s="53"/>
      <c r="B24" s="50">
        <v>2001</v>
      </c>
      <c r="C24" s="68">
        <v>2011</v>
      </c>
      <c r="D24" s="50">
        <v>2001</v>
      </c>
      <c r="E24" s="68">
        <v>2011</v>
      </c>
    </row>
    <row r="25" spans="1:5" x14ac:dyDescent="0.2">
      <c r="A25" s="136" t="s">
        <v>151</v>
      </c>
      <c r="B25" s="4">
        <v>1956</v>
      </c>
      <c r="C25" s="20">
        <v>2686</v>
      </c>
      <c r="D25" s="20" t="s">
        <v>134</v>
      </c>
      <c r="E25" s="20" t="s">
        <v>134</v>
      </c>
    </row>
    <row r="26" spans="1:5" x14ac:dyDescent="0.2">
      <c r="A26" s="136" t="s">
        <v>152</v>
      </c>
      <c r="B26" s="86">
        <v>185</v>
      </c>
      <c r="C26" s="20">
        <v>176</v>
      </c>
      <c r="D26" s="20">
        <v>185</v>
      </c>
      <c r="E26" s="20">
        <v>176</v>
      </c>
    </row>
    <row r="27" spans="1:5" x14ac:dyDescent="0.2">
      <c r="A27" s="136" t="s">
        <v>153</v>
      </c>
      <c r="B27" s="4">
        <v>95</v>
      </c>
      <c r="C27" s="20">
        <v>117</v>
      </c>
      <c r="D27" s="20">
        <v>190</v>
      </c>
      <c r="E27" s="20">
        <v>234</v>
      </c>
    </row>
    <row r="28" spans="1:5" x14ac:dyDescent="0.2">
      <c r="A28" s="135" t="s">
        <v>139</v>
      </c>
      <c r="B28" s="4">
        <v>118</v>
      </c>
      <c r="C28" s="20">
        <v>152</v>
      </c>
      <c r="D28" s="20">
        <v>441</v>
      </c>
      <c r="E28" s="20">
        <v>560</v>
      </c>
    </row>
    <row r="29" spans="1:5" x14ac:dyDescent="0.2">
      <c r="A29" s="135" t="s">
        <v>140</v>
      </c>
      <c r="B29" s="4">
        <v>73</v>
      </c>
      <c r="C29" s="20">
        <v>84</v>
      </c>
      <c r="D29" s="20">
        <v>530</v>
      </c>
      <c r="E29" s="20">
        <v>602</v>
      </c>
    </row>
    <row r="30" spans="1:5" x14ac:dyDescent="0.2">
      <c r="A30" s="135" t="s">
        <v>141</v>
      </c>
      <c r="B30" s="4">
        <v>62</v>
      </c>
      <c r="C30" s="20">
        <v>57</v>
      </c>
      <c r="D30" s="20">
        <v>733</v>
      </c>
      <c r="E30" s="20">
        <v>670</v>
      </c>
    </row>
    <row r="31" spans="1:5" x14ac:dyDescent="0.2">
      <c r="A31" s="135" t="s">
        <v>142</v>
      </c>
      <c r="B31" s="20">
        <v>13</v>
      </c>
      <c r="C31" s="20">
        <v>19</v>
      </c>
      <c r="D31" s="20">
        <v>218</v>
      </c>
      <c r="E31" s="20">
        <v>327</v>
      </c>
    </row>
    <row r="32" spans="1:5" x14ac:dyDescent="0.2">
      <c r="A32" s="135" t="s">
        <v>143</v>
      </c>
      <c r="B32" s="20">
        <v>64</v>
      </c>
      <c r="C32" s="20">
        <v>42</v>
      </c>
      <c r="D32" s="20">
        <v>2022</v>
      </c>
      <c r="E32" s="20">
        <v>1271</v>
      </c>
    </row>
    <row r="33" spans="1:5" x14ac:dyDescent="0.2">
      <c r="A33" s="135" t="s">
        <v>144</v>
      </c>
      <c r="B33" s="4">
        <v>12</v>
      </c>
      <c r="C33" s="20">
        <v>13</v>
      </c>
      <c r="D33" s="20">
        <v>792</v>
      </c>
      <c r="E33" s="20">
        <v>841</v>
      </c>
    </row>
    <row r="34" spans="1:5" x14ac:dyDescent="0.2">
      <c r="A34" s="135" t="s">
        <v>145</v>
      </c>
      <c r="B34" s="4">
        <v>5</v>
      </c>
      <c r="C34" s="4">
        <v>3</v>
      </c>
      <c r="D34" s="20">
        <v>729</v>
      </c>
      <c r="E34" s="20">
        <v>379</v>
      </c>
    </row>
    <row r="35" spans="1:5" x14ac:dyDescent="0.2">
      <c r="A35" s="135" t="s">
        <v>146</v>
      </c>
      <c r="B35" s="4">
        <v>1</v>
      </c>
      <c r="C35" s="4">
        <v>3</v>
      </c>
      <c r="D35" s="20">
        <v>226</v>
      </c>
      <c r="E35" s="20">
        <v>660</v>
      </c>
    </row>
    <row r="36" spans="1:5" x14ac:dyDescent="0.2">
      <c r="A36" s="135" t="s">
        <v>147</v>
      </c>
      <c r="B36" s="4">
        <v>1</v>
      </c>
      <c r="C36" s="20" t="s">
        <v>134</v>
      </c>
      <c r="D36" s="20">
        <v>268</v>
      </c>
      <c r="E36" s="20" t="s">
        <v>134</v>
      </c>
    </row>
    <row r="37" spans="1:5" x14ac:dyDescent="0.2">
      <c r="A37" s="135" t="s">
        <v>154</v>
      </c>
      <c r="B37" s="4" t="s">
        <v>134</v>
      </c>
      <c r="C37" s="20">
        <v>3</v>
      </c>
      <c r="D37" s="20">
        <v>0</v>
      </c>
      <c r="E37" s="20">
        <v>4202</v>
      </c>
    </row>
    <row r="38" spans="1:5" x14ac:dyDescent="0.2">
      <c r="A38" s="79" t="s">
        <v>7</v>
      </c>
      <c r="B38" s="69">
        <f>SUM(B25:B37)</f>
        <v>2585</v>
      </c>
      <c r="C38" s="69">
        <f>SUM(C25:C37)</f>
        <v>3355</v>
      </c>
      <c r="D38" s="69">
        <f>SUM(D25:D37)</f>
        <v>6334</v>
      </c>
      <c r="E38" s="69">
        <f>SUM(E25:E37)</f>
        <v>9922</v>
      </c>
    </row>
    <row r="39" spans="1:5" x14ac:dyDescent="0.2">
      <c r="A39" s="10"/>
      <c r="B39" s="110"/>
      <c r="C39" s="110"/>
      <c r="D39" s="110"/>
      <c r="E39" s="110"/>
    </row>
    <row r="40" spans="1:5" x14ac:dyDescent="0.2">
      <c r="A40" s="10"/>
      <c r="B40" s="110"/>
      <c r="C40" s="110"/>
      <c r="D40" s="110"/>
      <c r="E40" s="110"/>
    </row>
    <row r="41" spans="1:5" x14ac:dyDescent="0.2">
      <c r="A41" s="10"/>
      <c r="B41" s="110"/>
      <c r="C41" s="110"/>
      <c r="D41" s="110"/>
      <c r="E41" s="110"/>
    </row>
    <row r="42" spans="1:5" ht="21.75" customHeight="1" x14ac:dyDescent="0.2">
      <c r="A42" s="48" t="s">
        <v>249</v>
      </c>
    </row>
    <row r="43" spans="1:5" ht="25.5" customHeight="1" x14ac:dyDescent="0.2">
      <c r="A43" s="50" t="s">
        <v>248</v>
      </c>
      <c r="B43" s="149" t="s">
        <v>169</v>
      </c>
      <c r="C43" s="149"/>
      <c r="D43" s="149" t="s">
        <v>175</v>
      </c>
      <c r="E43" s="149"/>
    </row>
    <row r="44" spans="1:5" x14ac:dyDescent="0.2">
      <c r="A44" s="53"/>
      <c r="B44" s="50">
        <v>2001</v>
      </c>
      <c r="C44" s="68">
        <v>2011</v>
      </c>
      <c r="D44" s="50">
        <v>2001</v>
      </c>
      <c r="E44" s="68">
        <v>2011</v>
      </c>
    </row>
    <row r="45" spans="1:5" x14ac:dyDescent="0.2">
      <c r="A45" s="136" t="s">
        <v>151</v>
      </c>
      <c r="B45" s="4">
        <f t="shared" ref="B45:C55" si="0">B5-B25</f>
        <v>2117</v>
      </c>
      <c r="C45" s="4">
        <f t="shared" si="0"/>
        <v>2856</v>
      </c>
      <c r="D45" s="4" t="s">
        <v>134</v>
      </c>
      <c r="E45" s="4" t="s">
        <v>134</v>
      </c>
    </row>
    <row r="46" spans="1:5" x14ac:dyDescent="0.2">
      <c r="A46" s="136" t="s">
        <v>152</v>
      </c>
      <c r="B46" s="4">
        <f t="shared" si="0"/>
        <v>74</v>
      </c>
      <c r="C46" s="4">
        <f t="shared" si="0"/>
        <v>114</v>
      </c>
      <c r="D46" s="4">
        <f t="shared" ref="D46:E55" si="1">D6-D26</f>
        <v>74</v>
      </c>
      <c r="E46" s="4">
        <f t="shared" si="1"/>
        <v>114</v>
      </c>
    </row>
    <row r="47" spans="1:5" x14ac:dyDescent="0.2">
      <c r="A47" s="136" t="s">
        <v>153</v>
      </c>
      <c r="B47" s="4">
        <f t="shared" si="0"/>
        <v>40</v>
      </c>
      <c r="C47" s="4">
        <f t="shared" si="0"/>
        <v>68</v>
      </c>
      <c r="D47" s="4">
        <f t="shared" si="1"/>
        <v>80</v>
      </c>
      <c r="E47" s="4">
        <f t="shared" si="1"/>
        <v>136</v>
      </c>
    </row>
    <row r="48" spans="1:5" x14ac:dyDescent="0.2">
      <c r="A48" s="135" t="s">
        <v>139</v>
      </c>
      <c r="B48" s="4">
        <f t="shared" si="0"/>
        <v>82</v>
      </c>
      <c r="C48" s="4">
        <f t="shared" si="0"/>
        <v>111</v>
      </c>
      <c r="D48" s="4">
        <f t="shared" si="1"/>
        <v>313</v>
      </c>
      <c r="E48" s="4">
        <f t="shared" si="1"/>
        <v>418</v>
      </c>
    </row>
    <row r="49" spans="1:5" x14ac:dyDescent="0.2">
      <c r="A49" s="135" t="s">
        <v>140</v>
      </c>
      <c r="B49" s="4">
        <f t="shared" si="0"/>
        <v>44</v>
      </c>
      <c r="C49" s="4">
        <f t="shared" si="0"/>
        <v>68</v>
      </c>
      <c r="D49" s="4">
        <f t="shared" si="1"/>
        <v>331</v>
      </c>
      <c r="E49" s="4">
        <f t="shared" si="1"/>
        <v>487</v>
      </c>
    </row>
    <row r="50" spans="1:5" x14ac:dyDescent="0.2">
      <c r="A50" s="135" t="s">
        <v>141</v>
      </c>
      <c r="B50" s="4">
        <f t="shared" si="0"/>
        <v>23</v>
      </c>
      <c r="C50" s="4">
        <f t="shared" si="0"/>
        <v>64</v>
      </c>
      <c r="D50" s="4">
        <f t="shared" si="1"/>
        <v>288</v>
      </c>
      <c r="E50" s="4">
        <f t="shared" si="1"/>
        <v>784</v>
      </c>
    </row>
    <row r="51" spans="1:5" x14ac:dyDescent="0.2">
      <c r="A51" s="135" t="s">
        <v>142</v>
      </c>
      <c r="B51" s="4">
        <f t="shared" si="0"/>
        <v>9</v>
      </c>
      <c r="C51" s="4">
        <f t="shared" si="0"/>
        <v>15</v>
      </c>
      <c r="D51" s="4">
        <f t="shared" si="1"/>
        <v>157</v>
      </c>
      <c r="E51" s="4">
        <f t="shared" si="1"/>
        <v>258</v>
      </c>
    </row>
    <row r="52" spans="1:5" x14ac:dyDescent="0.2">
      <c r="A52" s="135" t="s">
        <v>143</v>
      </c>
      <c r="B52" s="4">
        <f t="shared" si="0"/>
        <v>39</v>
      </c>
      <c r="C52" s="4">
        <f t="shared" si="0"/>
        <v>31</v>
      </c>
      <c r="D52" s="4">
        <f t="shared" si="1"/>
        <v>1157</v>
      </c>
      <c r="E52" s="4">
        <f t="shared" si="1"/>
        <v>892</v>
      </c>
    </row>
    <row r="53" spans="1:5" x14ac:dyDescent="0.2">
      <c r="A53" s="135" t="s">
        <v>144</v>
      </c>
      <c r="B53" s="4">
        <f t="shared" si="0"/>
        <v>5</v>
      </c>
      <c r="C53" s="4">
        <f t="shared" si="0"/>
        <v>12</v>
      </c>
      <c r="D53" s="4">
        <f t="shared" si="1"/>
        <v>309</v>
      </c>
      <c r="E53" s="4">
        <f t="shared" si="1"/>
        <v>785</v>
      </c>
    </row>
    <row r="54" spans="1:5" x14ac:dyDescent="0.2">
      <c r="A54" s="135" t="s">
        <v>145</v>
      </c>
      <c r="B54" s="4">
        <f t="shared" si="0"/>
        <v>1</v>
      </c>
      <c r="C54" s="4">
        <f t="shared" si="0"/>
        <v>3</v>
      </c>
      <c r="D54" s="4">
        <f t="shared" si="1"/>
        <v>178</v>
      </c>
      <c r="E54" s="4">
        <f t="shared" si="1"/>
        <v>400</v>
      </c>
    </row>
    <row r="55" spans="1:5" x14ac:dyDescent="0.2">
      <c r="A55" s="135" t="s">
        <v>146</v>
      </c>
      <c r="B55" s="4">
        <f t="shared" si="0"/>
        <v>0</v>
      </c>
      <c r="C55" s="4">
        <f t="shared" si="0"/>
        <v>2</v>
      </c>
      <c r="D55" s="4">
        <f t="shared" si="1"/>
        <v>0</v>
      </c>
      <c r="E55" s="4">
        <f t="shared" si="1"/>
        <v>450</v>
      </c>
    </row>
    <row r="56" spans="1:5" x14ac:dyDescent="0.2">
      <c r="A56" s="135" t="s">
        <v>147</v>
      </c>
      <c r="B56" s="4">
        <f>B16-B36</f>
        <v>0</v>
      </c>
      <c r="C56" s="4" t="s">
        <v>134</v>
      </c>
      <c r="D56" s="4">
        <f>D16-D36</f>
        <v>0</v>
      </c>
      <c r="E56" s="4" t="s">
        <v>134</v>
      </c>
    </row>
    <row r="57" spans="1:5" x14ac:dyDescent="0.2">
      <c r="A57" s="135" t="s">
        <v>154</v>
      </c>
      <c r="B57" s="4" t="s">
        <v>134</v>
      </c>
      <c r="C57" s="4">
        <f>C17-C37</f>
        <v>0</v>
      </c>
      <c r="D57" s="4" t="s">
        <v>134</v>
      </c>
      <c r="E57" s="4">
        <f>E17-E37</f>
        <v>0</v>
      </c>
    </row>
    <row r="58" spans="1:5" x14ac:dyDescent="0.2">
      <c r="A58" s="79" t="s">
        <v>7</v>
      </c>
      <c r="B58" s="69">
        <f>B18-B38</f>
        <v>2434</v>
      </c>
      <c r="C58" s="69">
        <f>C18-C38</f>
        <v>3344</v>
      </c>
      <c r="D58" s="69">
        <f>D18-D38</f>
        <v>2887</v>
      </c>
      <c r="E58" s="69">
        <f>E18-E38</f>
        <v>4724</v>
      </c>
    </row>
    <row r="60" spans="1:5" x14ac:dyDescent="0.2">
      <c r="B60" s="78"/>
      <c r="C60" s="78"/>
      <c r="D60" s="78"/>
      <c r="E60" s="78"/>
    </row>
  </sheetData>
  <mergeCells count="6">
    <mergeCell ref="B23:C23"/>
    <mergeCell ref="D23:E23"/>
    <mergeCell ref="B3:C3"/>
    <mergeCell ref="D3:E3"/>
    <mergeCell ref="B43:C43"/>
    <mergeCell ref="D43:E43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  <pageSetUpPr fitToPage="1"/>
  </sheetPr>
  <dimension ref="A2:E34"/>
  <sheetViews>
    <sheetView workbookViewId="0">
      <selection activeCell="D3" sqref="D3:E3"/>
    </sheetView>
  </sheetViews>
  <sheetFormatPr defaultRowHeight="12.75" x14ac:dyDescent="0.2"/>
  <cols>
    <col min="1" max="1" width="27.28515625" style="2" customWidth="1"/>
    <col min="2" max="3" width="10" style="2" bestFit="1" customWidth="1"/>
    <col min="4" max="5" width="10.85546875" style="2" customWidth="1"/>
    <col min="6" max="16384" width="9.140625" style="2"/>
  </cols>
  <sheetData>
    <row r="2" spans="1:5" x14ac:dyDescent="0.2">
      <c r="A2" s="48" t="s">
        <v>254</v>
      </c>
      <c r="E2" s="49"/>
    </row>
    <row r="3" spans="1:5" ht="27.75" customHeight="1" x14ac:dyDescent="0.2">
      <c r="A3" s="50" t="s">
        <v>157</v>
      </c>
      <c r="B3" s="145" t="s">
        <v>169</v>
      </c>
      <c r="C3" s="145"/>
      <c r="D3" s="145" t="s">
        <v>175</v>
      </c>
      <c r="E3" s="145"/>
    </row>
    <row r="4" spans="1:5" x14ac:dyDescent="0.2">
      <c r="A4" s="53"/>
      <c r="B4" s="50">
        <v>2001</v>
      </c>
      <c r="C4" s="68">
        <v>2011</v>
      </c>
      <c r="D4" s="50">
        <v>2001</v>
      </c>
      <c r="E4" s="68">
        <v>2011</v>
      </c>
    </row>
    <row r="5" spans="1:5" x14ac:dyDescent="0.2">
      <c r="A5" s="70" t="s">
        <v>239</v>
      </c>
      <c r="B5" s="4">
        <v>159</v>
      </c>
      <c r="C5" s="20">
        <v>305</v>
      </c>
      <c r="D5" s="20">
        <v>3984</v>
      </c>
      <c r="E5" s="20">
        <v>9092</v>
      </c>
    </row>
    <row r="6" spans="1:5" x14ac:dyDescent="0.2">
      <c r="A6" s="70" t="s">
        <v>238</v>
      </c>
      <c r="B6" s="86">
        <v>822</v>
      </c>
      <c r="C6" s="20">
        <v>1380</v>
      </c>
      <c r="D6" s="20">
        <v>1319</v>
      </c>
      <c r="E6" s="20">
        <v>1087</v>
      </c>
    </row>
    <row r="7" spans="1:5" x14ac:dyDescent="0.2">
      <c r="A7" s="70" t="s">
        <v>237</v>
      </c>
      <c r="B7" s="4">
        <v>102</v>
      </c>
      <c r="C7" s="20">
        <v>219</v>
      </c>
      <c r="D7" s="20">
        <v>539</v>
      </c>
      <c r="E7" s="20">
        <v>1148</v>
      </c>
    </row>
    <row r="8" spans="1:5" x14ac:dyDescent="0.2">
      <c r="A8" s="74" t="s">
        <v>236</v>
      </c>
      <c r="B8" s="4">
        <v>3767</v>
      </c>
      <c r="C8" s="20">
        <v>4441</v>
      </c>
      <c r="D8" s="20">
        <v>1899</v>
      </c>
      <c r="E8" s="20">
        <v>1672</v>
      </c>
    </row>
    <row r="9" spans="1:5" x14ac:dyDescent="0.2">
      <c r="A9" s="74" t="s">
        <v>235</v>
      </c>
      <c r="B9" s="4">
        <v>169</v>
      </c>
      <c r="C9" s="20">
        <v>354</v>
      </c>
      <c r="D9" s="20">
        <v>1480</v>
      </c>
      <c r="E9" s="20">
        <v>1647</v>
      </c>
    </row>
    <row r="10" spans="1:5" x14ac:dyDescent="0.2">
      <c r="A10" s="79" t="s">
        <v>7</v>
      </c>
      <c r="B10" s="69">
        <f>SUM(B5:B9)</f>
        <v>5019</v>
      </c>
      <c r="C10" s="69">
        <f>SUM(C5:C9)</f>
        <v>6699</v>
      </c>
      <c r="D10" s="69">
        <f>SUM(D5:D9)</f>
        <v>9221</v>
      </c>
      <c r="E10" s="69">
        <f>SUM(E5:E9)</f>
        <v>14646</v>
      </c>
    </row>
    <row r="13" spans="1:5" x14ac:dyDescent="0.2">
      <c r="E13" s="49"/>
    </row>
    <row r="14" spans="1:5" x14ac:dyDescent="0.2">
      <c r="A14" s="48" t="s">
        <v>253</v>
      </c>
      <c r="E14" s="49"/>
    </row>
    <row r="15" spans="1:5" ht="27.75" customHeight="1" x14ac:dyDescent="0.2">
      <c r="A15" s="50" t="s">
        <v>157</v>
      </c>
      <c r="B15" s="145" t="s">
        <v>169</v>
      </c>
      <c r="C15" s="145"/>
      <c r="D15" s="145" t="s">
        <v>175</v>
      </c>
      <c r="E15" s="145"/>
    </row>
    <row r="16" spans="1:5" x14ac:dyDescent="0.2">
      <c r="A16" s="53"/>
      <c r="B16" s="50">
        <v>2001</v>
      </c>
      <c r="C16" s="68">
        <v>2011</v>
      </c>
      <c r="D16" s="50">
        <v>2001</v>
      </c>
      <c r="E16" s="68">
        <v>2011</v>
      </c>
    </row>
    <row r="17" spans="1:5" x14ac:dyDescent="0.2">
      <c r="A17" s="70" t="s">
        <v>239</v>
      </c>
      <c r="B17" s="4">
        <v>79</v>
      </c>
      <c r="C17" s="20">
        <v>132</v>
      </c>
      <c r="D17" s="20">
        <v>2462</v>
      </c>
      <c r="E17" s="20">
        <v>6088</v>
      </c>
    </row>
    <row r="18" spans="1:5" x14ac:dyDescent="0.2">
      <c r="A18" s="70" t="s">
        <v>238</v>
      </c>
      <c r="B18" s="86">
        <v>414</v>
      </c>
      <c r="C18" s="20">
        <v>669</v>
      </c>
      <c r="D18" s="20">
        <v>1011</v>
      </c>
      <c r="E18" s="20">
        <v>787</v>
      </c>
    </row>
    <row r="19" spans="1:5" x14ac:dyDescent="0.2">
      <c r="A19" s="70" t="s">
        <v>237</v>
      </c>
      <c r="B19" s="4">
        <v>71</v>
      </c>
      <c r="C19" s="20">
        <v>146</v>
      </c>
      <c r="D19" s="20">
        <v>375</v>
      </c>
      <c r="E19" s="20">
        <v>940</v>
      </c>
    </row>
    <row r="20" spans="1:5" x14ac:dyDescent="0.2">
      <c r="A20" s="74" t="s">
        <v>236</v>
      </c>
      <c r="B20" s="4">
        <v>1930</v>
      </c>
      <c r="C20" s="20">
        <v>2232</v>
      </c>
      <c r="D20" s="20">
        <v>1529</v>
      </c>
      <c r="E20" s="20">
        <v>1159</v>
      </c>
    </row>
    <row r="21" spans="1:5" x14ac:dyDescent="0.2">
      <c r="A21" s="74" t="s">
        <v>235</v>
      </c>
      <c r="B21" s="4">
        <v>91</v>
      </c>
      <c r="C21" s="20">
        <v>176</v>
      </c>
      <c r="D21" s="20">
        <v>957</v>
      </c>
      <c r="E21" s="20">
        <v>948</v>
      </c>
    </row>
    <row r="22" spans="1:5" x14ac:dyDescent="0.2">
      <c r="A22" s="79" t="s">
        <v>7</v>
      </c>
      <c r="B22" s="69">
        <v>2585</v>
      </c>
      <c r="C22" s="69">
        <v>3355</v>
      </c>
      <c r="D22" s="69">
        <v>6334</v>
      </c>
      <c r="E22" s="69">
        <v>9922</v>
      </c>
    </row>
    <row r="23" spans="1:5" x14ac:dyDescent="0.2">
      <c r="A23" s="10"/>
      <c r="B23" s="110"/>
      <c r="C23" s="110"/>
      <c r="D23" s="110"/>
      <c r="E23" s="110"/>
    </row>
    <row r="24" spans="1:5" x14ac:dyDescent="0.2">
      <c r="A24" s="10"/>
      <c r="B24" s="110"/>
      <c r="C24" s="110"/>
      <c r="D24" s="110"/>
      <c r="E24" s="110"/>
    </row>
    <row r="25" spans="1:5" x14ac:dyDescent="0.2">
      <c r="E25" s="49"/>
    </row>
    <row r="26" spans="1:5" x14ac:dyDescent="0.2">
      <c r="A26" s="48" t="s">
        <v>252</v>
      </c>
      <c r="E26" s="49"/>
    </row>
    <row r="27" spans="1:5" ht="27.75" customHeight="1" x14ac:dyDescent="0.2">
      <c r="A27" s="50" t="s">
        <v>157</v>
      </c>
      <c r="B27" s="145" t="s">
        <v>169</v>
      </c>
      <c r="C27" s="145"/>
      <c r="D27" s="145" t="s">
        <v>175</v>
      </c>
      <c r="E27" s="145"/>
    </row>
    <row r="28" spans="1:5" x14ac:dyDescent="0.2">
      <c r="A28" s="53"/>
      <c r="B28" s="50">
        <v>2001</v>
      </c>
      <c r="C28" s="68">
        <v>2011</v>
      </c>
      <c r="D28" s="50">
        <v>2001</v>
      </c>
      <c r="E28" s="68">
        <v>2011</v>
      </c>
    </row>
    <row r="29" spans="1:5" x14ac:dyDescent="0.2">
      <c r="A29" s="70" t="s">
        <v>239</v>
      </c>
      <c r="B29" s="4">
        <f t="shared" ref="B29:E34" si="0">B5-B17</f>
        <v>80</v>
      </c>
      <c r="C29" s="4">
        <f t="shared" si="0"/>
        <v>173</v>
      </c>
      <c r="D29" s="4">
        <f t="shared" si="0"/>
        <v>1522</v>
      </c>
      <c r="E29" s="4">
        <f t="shared" si="0"/>
        <v>3004</v>
      </c>
    </row>
    <row r="30" spans="1:5" x14ac:dyDescent="0.2">
      <c r="A30" s="70" t="s">
        <v>238</v>
      </c>
      <c r="B30" s="4">
        <f t="shared" si="0"/>
        <v>408</v>
      </c>
      <c r="C30" s="4">
        <f t="shared" si="0"/>
        <v>711</v>
      </c>
      <c r="D30" s="4">
        <f t="shared" si="0"/>
        <v>308</v>
      </c>
      <c r="E30" s="4">
        <f t="shared" si="0"/>
        <v>300</v>
      </c>
    </row>
    <row r="31" spans="1:5" x14ac:dyDescent="0.2">
      <c r="A31" s="70" t="s">
        <v>237</v>
      </c>
      <c r="B31" s="4">
        <f t="shared" si="0"/>
        <v>31</v>
      </c>
      <c r="C31" s="4">
        <f t="shared" si="0"/>
        <v>73</v>
      </c>
      <c r="D31" s="4">
        <f t="shared" si="0"/>
        <v>164</v>
      </c>
      <c r="E31" s="4">
        <f t="shared" si="0"/>
        <v>208</v>
      </c>
    </row>
    <row r="32" spans="1:5" x14ac:dyDescent="0.2">
      <c r="A32" s="74" t="s">
        <v>236</v>
      </c>
      <c r="B32" s="4">
        <f t="shared" si="0"/>
        <v>1837</v>
      </c>
      <c r="C32" s="4">
        <f t="shared" si="0"/>
        <v>2209</v>
      </c>
      <c r="D32" s="4">
        <f t="shared" si="0"/>
        <v>370</v>
      </c>
      <c r="E32" s="4">
        <f t="shared" si="0"/>
        <v>513</v>
      </c>
    </row>
    <row r="33" spans="1:5" x14ac:dyDescent="0.2">
      <c r="A33" s="74" t="s">
        <v>235</v>
      </c>
      <c r="B33" s="4">
        <f t="shared" si="0"/>
        <v>78</v>
      </c>
      <c r="C33" s="4">
        <f t="shared" si="0"/>
        <v>178</v>
      </c>
      <c r="D33" s="4">
        <f t="shared" si="0"/>
        <v>523</v>
      </c>
      <c r="E33" s="4">
        <f t="shared" si="0"/>
        <v>699</v>
      </c>
    </row>
    <row r="34" spans="1:5" x14ac:dyDescent="0.2">
      <c r="A34" s="79" t="s">
        <v>7</v>
      </c>
      <c r="B34" s="69">
        <f t="shared" si="0"/>
        <v>2434</v>
      </c>
      <c r="C34" s="69">
        <f t="shared" si="0"/>
        <v>3344</v>
      </c>
      <c r="D34" s="69">
        <f t="shared" si="0"/>
        <v>2887</v>
      </c>
      <c r="E34" s="69">
        <f t="shared" si="0"/>
        <v>4724</v>
      </c>
    </row>
  </sheetData>
  <mergeCells count="6">
    <mergeCell ref="B15:C15"/>
    <mergeCell ref="D15:E15"/>
    <mergeCell ref="B3:C3"/>
    <mergeCell ref="D3:E3"/>
    <mergeCell ref="B27:C27"/>
    <mergeCell ref="D27:E27"/>
  </mergeCells>
  <pageMargins left="0.70866141732283472" right="0.70866141732283472" top="0.74803149606299213" bottom="0.74803149606299213" header="0.31496062992125984" footer="0.31496062992125984"/>
  <pageSetup paperSize="9" scale="96" orientation="portrait" r:id="rId1"/>
  <ignoredErrors>
    <ignoredError sqref="B10:E10" formulaRange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F1"/>
    </sheetView>
  </sheetViews>
  <sheetFormatPr defaultRowHeight="12.75" x14ac:dyDescent="0.2"/>
  <cols>
    <col min="1" max="1" width="27.28515625" style="2" customWidth="1"/>
    <col min="2" max="2" width="9.140625" style="2"/>
    <col min="3" max="3" width="9.85546875" style="2" bestFit="1" customWidth="1"/>
    <col min="4" max="4" width="9.28515625" style="2" bestFit="1" customWidth="1"/>
    <col min="5" max="5" width="12.5703125" style="2" customWidth="1"/>
    <col min="6" max="6" width="9.85546875" style="2" bestFit="1" customWidth="1"/>
    <col min="7" max="16384" width="9.140625" style="2"/>
  </cols>
  <sheetData>
    <row r="1" spans="1:6" ht="48" customHeight="1" x14ac:dyDescent="0.2">
      <c r="A1" s="139" t="s">
        <v>19</v>
      </c>
      <c r="B1" s="139"/>
      <c r="C1" s="139"/>
      <c r="D1" s="139"/>
      <c r="E1" s="139"/>
      <c r="F1" s="139"/>
    </row>
    <row r="2" spans="1:6" ht="24" x14ac:dyDescent="0.2">
      <c r="A2" s="7"/>
      <c r="B2" s="7"/>
      <c r="C2" s="19" t="s">
        <v>3</v>
      </c>
      <c r="D2" s="18" t="s">
        <v>4</v>
      </c>
      <c r="E2" s="18" t="s">
        <v>9</v>
      </c>
      <c r="F2" s="19" t="s">
        <v>7</v>
      </c>
    </row>
    <row r="3" spans="1:6" x14ac:dyDescent="0.2">
      <c r="A3" s="141" t="s">
        <v>0</v>
      </c>
      <c r="B3" s="141"/>
      <c r="C3" s="141"/>
      <c r="D3" s="141"/>
      <c r="E3" s="141"/>
      <c r="F3" s="141"/>
    </row>
    <row r="4" spans="1:6" x14ac:dyDescent="0.2">
      <c r="A4" s="9" t="s">
        <v>1</v>
      </c>
      <c r="B4" s="1"/>
      <c r="C4" s="4">
        <v>16424086</v>
      </c>
      <c r="D4" s="20">
        <v>2842053</v>
      </c>
      <c r="E4" s="20">
        <v>680811</v>
      </c>
      <c r="F4" s="4">
        <f>SUM(C4:E4)</f>
        <v>19946950</v>
      </c>
    </row>
    <row r="5" spans="1:6" x14ac:dyDescent="0.2">
      <c r="A5" s="9" t="s">
        <v>2</v>
      </c>
      <c r="B5" s="1"/>
      <c r="C5" s="4">
        <v>15712908</v>
      </c>
      <c r="D5" s="20">
        <v>3209125</v>
      </c>
      <c r="E5" s="20">
        <v>488523</v>
      </c>
      <c r="F5" s="4">
        <f>SUM(C5:E5)</f>
        <v>19410556</v>
      </c>
    </row>
    <row r="6" spans="1:6" x14ac:dyDescent="0.2">
      <c r="A6" s="24" t="s">
        <v>8</v>
      </c>
      <c r="B6" s="22"/>
      <c r="C6" s="39">
        <f>C4/C5*100-100</f>
        <v>4.5260749951568471</v>
      </c>
      <c r="D6" s="40">
        <f t="shared" ref="D6:F6" si="0">D4/D5*100-100</f>
        <v>-11.438382736727306</v>
      </c>
      <c r="E6" s="40">
        <f t="shared" si="0"/>
        <v>39.361094564636687</v>
      </c>
      <c r="F6" s="39">
        <f t="shared" si="0"/>
        <v>2.7634138867531703</v>
      </c>
    </row>
    <row r="7" spans="1:6" x14ac:dyDescent="0.2">
      <c r="A7" s="24" t="s">
        <v>10</v>
      </c>
      <c r="B7" s="22"/>
      <c r="C7" s="39">
        <f>C4/F4*100</f>
        <v>82.338833756539216</v>
      </c>
      <c r="D7" s="40">
        <f>D4/F4*100</f>
        <v>14.248057973775438</v>
      </c>
      <c r="E7" s="40">
        <f>E4/F4*100</f>
        <v>3.4131082696853401</v>
      </c>
      <c r="F7" s="39">
        <v>100</v>
      </c>
    </row>
    <row r="8" spans="1:6" x14ac:dyDescent="0.2">
      <c r="A8" s="21" t="s">
        <v>11</v>
      </c>
      <c r="B8" s="22"/>
      <c r="C8" s="39">
        <f>C5/F5*100</f>
        <v>80.950324143213621</v>
      </c>
      <c r="D8" s="40">
        <f>D5/F5*100</f>
        <v>16.532885508277044</v>
      </c>
      <c r="E8" s="40">
        <f>E5/F5*100</f>
        <v>2.5167903485093368</v>
      </c>
      <c r="F8" s="39">
        <v>100</v>
      </c>
    </row>
    <row r="9" spans="1:6" x14ac:dyDescent="0.2">
      <c r="A9" s="141" t="s">
        <v>5</v>
      </c>
      <c r="B9" s="141"/>
      <c r="C9" s="141"/>
      <c r="D9" s="141"/>
      <c r="E9" s="141"/>
      <c r="F9" s="141"/>
    </row>
    <row r="10" spans="1:6" x14ac:dyDescent="0.2">
      <c r="A10" s="9" t="s">
        <v>1</v>
      </c>
      <c r="B10" s="1"/>
      <c r="C10" s="8">
        <v>1518243</v>
      </c>
      <c r="D10" s="8">
        <v>118305</v>
      </c>
      <c r="E10" s="8">
        <v>64395</v>
      </c>
      <c r="F10" s="5">
        <f>SUM(C10:E10)</f>
        <v>1700943</v>
      </c>
    </row>
    <row r="11" spans="1:6" x14ac:dyDescent="0.2">
      <c r="A11" s="9" t="s">
        <v>2</v>
      </c>
      <c r="B11" s="1"/>
      <c r="C11" s="8">
        <v>1474566</v>
      </c>
      <c r="D11" s="8">
        <v>121044</v>
      </c>
      <c r="E11" s="8">
        <v>38267</v>
      </c>
      <c r="F11" s="5">
        <f>SUM(C11:E11)</f>
        <v>1633877</v>
      </c>
    </row>
    <row r="12" spans="1:6" x14ac:dyDescent="0.2">
      <c r="A12" s="24" t="s">
        <v>8</v>
      </c>
      <c r="B12" s="22"/>
      <c r="C12" s="26">
        <f>C10/C11*100-100</f>
        <v>2.9620240803056532</v>
      </c>
      <c r="D12" s="38">
        <f t="shared" ref="D12:F12" si="1">D10/D11*100-100</f>
        <v>-2.2628135223555148</v>
      </c>
      <c r="E12" s="38">
        <f t="shared" si="1"/>
        <v>68.278150887187394</v>
      </c>
      <c r="F12" s="26">
        <f t="shared" si="1"/>
        <v>4.1047153488298136</v>
      </c>
    </row>
    <row r="13" spans="1:6" x14ac:dyDescent="0.2">
      <c r="A13" s="24" t="s">
        <v>10</v>
      </c>
      <c r="B13" s="22"/>
      <c r="C13" s="26">
        <f>C10/F10*100</f>
        <v>89.258899328196179</v>
      </c>
      <c r="D13" s="26">
        <f>D10/F10*100</f>
        <v>6.9552595236877428</v>
      </c>
      <c r="E13" s="38">
        <f>E10/F10*100</f>
        <v>3.7858411481160745</v>
      </c>
      <c r="F13" s="26">
        <v>100</v>
      </c>
    </row>
    <row r="14" spans="1:6" x14ac:dyDescent="0.2">
      <c r="A14" s="21" t="s">
        <v>11</v>
      </c>
      <c r="B14" s="22"/>
      <c r="C14" s="26">
        <f>C11/F11*100</f>
        <v>90.249510826090344</v>
      </c>
      <c r="D14" s="26">
        <f>D11/F11*100</f>
        <v>7.4083912069268374</v>
      </c>
      <c r="E14" s="38">
        <f>E11/F11*100</f>
        <v>2.3420979669828266</v>
      </c>
      <c r="F14" s="26">
        <v>100</v>
      </c>
    </row>
    <row r="15" spans="1:6" x14ac:dyDescent="0.2">
      <c r="A15" s="141" t="s">
        <v>6</v>
      </c>
      <c r="B15" s="141"/>
      <c r="C15" s="141"/>
      <c r="D15" s="141"/>
      <c r="E15" s="141"/>
      <c r="F15" s="141"/>
    </row>
    <row r="16" spans="1:6" x14ac:dyDescent="0.2">
      <c r="A16" s="9" t="s">
        <v>1</v>
      </c>
      <c r="B16" s="1"/>
      <c r="C16" s="5">
        <v>383697</v>
      </c>
      <c r="D16" s="8">
        <v>37429</v>
      </c>
      <c r="E16" s="8">
        <v>14930</v>
      </c>
      <c r="F16" s="5">
        <f>SUM(C16:E16)</f>
        <v>436056</v>
      </c>
    </row>
    <row r="17" spans="1:6" x14ac:dyDescent="0.2">
      <c r="A17" s="9" t="s">
        <v>2</v>
      </c>
      <c r="B17" s="1"/>
      <c r="C17" s="5">
        <v>367970</v>
      </c>
      <c r="D17" s="8">
        <v>39782</v>
      </c>
      <c r="E17" s="8">
        <v>8029</v>
      </c>
      <c r="F17" s="5">
        <f>SUM(C17:E17)</f>
        <v>415781</v>
      </c>
    </row>
    <row r="18" spans="1:6" x14ac:dyDescent="0.2">
      <c r="A18" s="24" t="s">
        <v>8</v>
      </c>
      <c r="B18" s="22"/>
      <c r="C18" s="26">
        <f>C16/C17*100-100</f>
        <v>4.2739897274234266</v>
      </c>
      <c r="D18" s="26">
        <f t="shared" ref="D18:F18" si="2">D16/D17*100-100</f>
        <v>-5.9147353074254738</v>
      </c>
      <c r="E18" s="26">
        <f t="shared" si="2"/>
        <v>85.950927886411762</v>
      </c>
      <c r="F18" s="26">
        <f t="shared" si="2"/>
        <v>4.8763652018731136</v>
      </c>
    </row>
    <row r="19" spans="1:6" x14ac:dyDescent="0.2">
      <c r="A19" s="24" t="s">
        <v>10</v>
      </c>
      <c r="B19" s="22"/>
      <c r="C19" s="26">
        <f>C16/F16*100</f>
        <v>87.992597281083164</v>
      </c>
      <c r="D19" s="26">
        <f>D16/F16*100</f>
        <v>8.5835305557084407</v>
      </c>
      <c r="E19" s="26">
        <f>E16/F16*100</f>
        <v>3.4238721632083955</v>
      </c>
      <c r="F19" s="26">
        <v>100</v>
      </c>
    </row>
    <row r="20" spans="1:6" x14ac:dyDescent="0.2">
      <c r="A20" s="27" t="s">
        <v>11</v>
      </c>
      <c r="B20" s="35"/>
      <c r="C20" s="29">
        <f>C17/F17*100</f>
        <v>88.500917550345008</v>
      </c>
      <c r="D20" s="29">
        <f>D17/F17*100</f>
        <v>9.5680177785901712</v>
      </c>
      <c r="E20" s="29">
        <f>E17/F17*100</f>
        <v>1.9310646710648152</v>
      </c>
      <c r="F20" s="29">
        <v>100</v>
      </c>
    </row>
    <row r="21" spans="1:6" x14ac:dyDescent="0.2">
      <c r="A21" s="141" t="s">
        <v>12</v>
      </c>
      <c r="B21" s="141"/>
      <c r="C21" s="141"/>
      <c r="D21" s="141"/>
      <c r="E21" s="141"/>
      <c r="F21" s="141"/>
    </row>
    <row r="22" spans="1:6" x14ac:dyDescent="0.2">
      <c r="A22" s="9" t="s">
        <v>1</v>
      </c>
      <c r="B22" s="1"/>
      <c r="C22" s="13">
        <v>145880</v>
      </c>
      <c r="D22" s="8">
        <v>31158</v>
      </c>
      <c r="E22" s="8">
        <v>11146</v>
      </c>
      <c r="F22" s="5">
        <f>SUM(C22:E22)</f>
        <v>188184</v>
      </c>
    </row>
    <row r="23" spans="1:6" x14ac:dyDescent="0.2">
      <c r="A23" s="9" t="s">
        <v>2</v>
      </c>
      <c r="B23" s="1"/>
      <c r="C23" s="5">
        <v>152610</v>
      </c>
      <c r="D23" s="8">
        <v>28974</v>
      </c>
      <c r="E23" s="8">
        <v>6117</v>
      </c>
      <c r="F23" s="5">
        <f>SUM(C23:E23)</f>
        <v>187701</v>
      </c>
    </row>
    <row r="24" spans="1:6" x14ac:dyDescent="0.2">
      <c r="A24" s="10" t="s">
        <v>8</v>
      </c>
      <c r="B24" s="14"/>
      <c r="C24" s="3">
        <f>C22/C23*100-100</f>
        <v>-4.4099338182294758</v>
      </c>
      <c r="D24" s="3">
        <f>D22/D23*100-100</f>
        <v>7.5377925036239475</v>
      </c>
      <c r="E24" s="3">
        <f t="shared" ref="E24:F24" si="3">E22/E23*100-100</f>
        <v>82.213503351316007</v>
      </c>
      <c r="F24" s="3">
        <f t="shared" si="3"/>
        <v>0.25732414851280794</v>
      </c>
    </row>
    <row r="25" spans="1:6" x14ac:dyDescent="0.2">
      <c r="A25" s="10" t="s">
        <v>10</v>
      </c>
      <c r="B25" s="14"/>
      <c r="C25" s="3">
        <f>C22/F22*100</f>
        <v>77.519874165710149</v>
      </c>
      <c r="D25" s="3">
        <f>D22/F22*100</f>
        <v>16.557199336819284</v>
      </c>
      <c r="E25" s="3">
        <f>E22/F22*100</f>
        <v>5.9229264974705602</v>
      </c>
      <c r="F25" s="3">
        <v>100</v>
      </c>
    </row>
    <row r="26" spans="1:6" x14ac:dyDescent="0.2">
      <c r="A26" s="11" t="s">
        <v>11</v>
      </c>
      <c r="B26" s="15"/>
      <c r="C26" s="6">
        <f>C23/F23*100</f>
        <v>81.304841210222648</v>
      </c>
      <c r="D26" s="6">
        <f>D23/F23*100</f>
        <v>15.436252337494205</v>
      </c>
      <c r="E26" s="6">
        <f>E23/F23*100</f>
        <v>3.2589064522831523</v>
      </c>
      <c r="F26" s="6">
        <v>100</v>
      </c>
    </row>
    <row r="27" spans="1:6" x14ac:dyDescent="0.2">
      <c r="A27" s="140" t="s">
        <v>13</v>
      </c>
      <c r="B27" s="140"/>
      <c r="C27" s="140"/>
      <c r="D27" s="140"/>
      <c r="E27" s="140"/>
      <c r="F27" s="140"/>
    </row>
    <row r="28" spans="1:6" x14ac:dyDescent="0.2">
      <c r="A28" s="21" t="s">
        <v>1</v>
      </c>
      <c r="B28" s="22"/>
      <c r="C28" s="36">
        <f>C16-C22</f>
        <v>237817</v>
      </c>
      <c r="D28" s="36">
        <f t="shared" ref="D28:E29" si="4">D16-D22</f>
        <v>6271</v>
      </c>
      <c r="E28" s="36">
        <f t="shared" si="4"/>
        <v>3784</v>
      </c>
      <c r="F28" s="23">
        <f>SUM(C28:E28)</f>
        <v>247872</v>
      </c>
    </row>
    <row r="29" spans="1:6" x14ac:dyDescent="0.2">
      <c r="A29" s="21" t="s">
        <v>2</v>
      </c>
      <c r="B29" s="22"/>
      <c r="C29" s="36">
        <f>C17-C23</f>
        <v>215360</v>
      </c>
      <c r="D29" s="36">
        <f t="shared" si="4"/>
        <v>10808</v>
      </c>
      <c r="E29" s="36">
        <f t="shared" si="4"/>
        <v>1912</v>
      </c>
      <c r="F29" s="23">
        <f>SUM(C29:E29)</f>
        <v>228080</v>
      </c>
    </row>
    <row r="30" spans="1:6" x14ac:dyDescent="0.2">
      <c r="A30" s="24" t="s">
        <v>8</v>
      </c>
      <c r="B30" s="25"/>
      <c r="C30" s="26">
        <f>C28/C29*100-100</f>
        <v>10.4276560178306</v>
      </c>
      <c r="D30" s="26">
        <f>D28/D29*100-100</f>
        <v>-41.978164322723913</v>
      </c>
      <c r="E30" s="26">
        <f t="shared" ref="E30:F30" si="5">E28/E29*100-100</f>
        <v>97.907949790794987</v>
      </c>
      <c r="F30" s="26">
        <f t="shared" si="5"/>
        <v>8.6776569624693138</v>
      </c>
    </row>
    <row r="31" spans="1:6" x14ac:dyDescent="0.2">
      <c r="A31" s="24" t="s">
        <v>10</v>
      </c>
      <c r="B31" s="25"/>
      <c r="C31" s="26">
        <f>C28/F28*100</f>
        <v>95.943470823650912</v>
      </c>
      <c r="D31" s="26">
        <f>D28/F28*100</f>
        <v>2.5299348050606763</v>
      </c>
      <c r="E31" s="26">
        <f>E28/F28*100</f>
        <v>1.5265943712884069</v>
      </c>
      <c r="F31" s="26">
        <v>100</v>
      </c>
    </row>
    <row r="32" spans="1:6" x14ac:dyDescent="0.2">
      <c r="A32" s="27" t="s">
        <v>11</v>
      </c>
      <c r="B32" s="28"/>
      <c r="C32" s="29">
        <f>C29/F29*100</f>
        <v>94.423009470361279</v>
      </c>
      <c r="D32" s="29">
        <f>D29/F29*100</f>
        <v>4.7386881795861102</v>
      </c>
      <c r="E32" s="29">
        <f>E29/F29*100</f>
        <v>0.83830235005261311</v>
      </c>
      <c r="F32" s="29">
        <v>100</v>
      </c>
    </row>
  </sheetData>
  <mergeCells count="6">
    <mergeCell ref="A1:F1"/>
    <mergeCell ref="A27:F27"/>
    <mergeCell ref="A3:F3"/>
    <mergeCell ref="A9:F9"/>
    <mergeCell ref="A15:F15"/>
    <mergeCell ref="A21:F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F1"/>
    </sheetView>
  </sheetViews>
  <sheetFormatPr defaultRowHeight="12.75" x14ac:dyDescent="0.2"/>
  <cols>
    <col min="1" max="1" width="27.28515625" style="2" customWidth="1"/>
    <col min="2" max="4" width="9.140625" style="2"/>
    <col min="5" max="5" width="12.5703125" style="2" customWidth="1"/>
    <col min="6" max="16384" width="9.140625" style="2"/>
  </cols>
  <sheetData>
    <row r="1" spans="1:11" ht="48" customHeight="1" x14ac:dyDescent="0.2">
      <c r="A1" s="139" t="s">
        <v>20</v>
      </c>
      <c r="B1" s="139"/>
      <c r="C1" s="139"/>
      <c r="D1" s="139"/>
      <c r="E1" s="139"/>
      <c r="F1" s="139"/>
    </row>
    <row r="2" spans="1:11" ht="24" x14ac:dyDescent="0.2">
      <c r="A2" s="7"/>
      <c r="B2" s="7"/>
      <c r="C2" s="19" t="s">
        <v>3</v>
      </c>
      <c r="D2" s="18" t="s">
        <v>4</v>
      </c>
      <c r="E2" s="18" t="s">
        <v>9</v>
      </c>
      <c r="F2" s="19" t="s">
        <v>7</v>
      </c>
    </row>
    <row r="3" spans="1:11" x14ac:dyDescent="0.2">
      <c r="A3" s="141" t="s">
        <v>0</v>
      </c>
      <c r="B3" s="141"/>
      <c r="C3" s="141"/>
      <c r="D3" s="141"/>
      <c r="E3" s="141"/>
      <c r="F3" s="141"/>
    </row>
    <row r="4" spans="1:11" x14ac:dyDescent="0.2">
      <c r="A4" s="9" t="s">
        <v>1</v>
      </c>
      <c r="B4" s="1"/>
      <c r="C4" s="4">
        <v>4775856</v>
      </c>
      <c r="D4" s="4">
        <v>95611</v>
      </c>
      <c r="E4" s="4">
        <v>347602</v>
      </c>
      <c r="F4" s="5">
        <f>SUM(C4:E4)</f>
        <v>5219069</v>
      </c>
    </row>
    <row r="5" spans="1:11" x14ac:dyDescent="0.2">
      <c r="A5" s="9" t="s">
        <v>2</v>
      </c>
      <c r="B5" s="1"/>
      <c r="C5" s="4">
        <v>4403431</v>
      </c>
      <c r="D5" s="4">
        <v>98861</v>
      </c>
      <c r="E5" s="4">
        <v>253344</v>
      </c>
      <c r="F5" s="5">
        <f>SUM(C5:E5)</f>
        <v>4755636</v>
      </c>
    </row>
    <row r="6" spans="1:11" x14ac:dyDescent="0.2">
      <c r="A6" s="24" t="s">
        <v>8</v>
      </c>
      <c r="B6" s="22"/>
      <c r="C6" s="26">
        <f>C4/C5*100-100</f>
        <v>8.4576095322034064</v>
      </c>
      <c r="D6" s="38">
        <f t="shared" ref="D6:F6" si="0">D4/D5*100-100</f>
        <v>-3.2874439870120682</v>
      </c>
      <c r="E6" s="38">
        <f t="shared" si="0"/>
        <v>37.205538714159417</v>
      </c>
      <c r="F6" s="26">
        <f t="shared" si="0"/>
        <v>9.7449216045971525</v>
      </c>
    </row>
    <row r="7" spans="1:11" x14ac:dyDescent="0.2">
      <c r="A7" s="24" t="s">
        <v>10</v>
      </c>
      <c r="B7" s="22"/>
      <c r="C7" s="26">
        <f>C4/F4*100</f>
        <v>91.507814899553935</v>
      </c>
      <c r="D7" s="38">
        <f>D4/F4*100</f>
        <v>1.8319550862423932</v>
      </c>
      <c r="E7" s="38">
        <f>E4/F4*100</f>
        <v>6.660230014203683</v>
      </c>
      <c r="F7" s="26">
        <v>100</v>
      </c>
    </row>
    <row r="8" spans="1:11" x14ac:dyDescent="0.2">
      <c r="A8" s="34" t="s">
        <v>11</v>
      </c>
      <c r="B8" s="22"/>
      <c r="C8" s="26">
        <f>C5/F5*100</f>
        <v>92.593945373447411</v>
      </c>
      <c r="D8" s="38">
        <f>D5/F5*100</f>
        <v>2.0788176386922803</v>
      </c>
      <c r="E8" s="38">
        <f>E5/F5*100</f>
        <v>5.3272369878602985</v>
      </c>
      <c r="F8" s="26">
        <v>100</v>
      </c>
    </row>
    <row r="9" spans="1:11" x14ac:dyDescent="0.2">
      <c r="A9" s="142" t="s">
        <v>5</v>
      </c>
      <c r="B9" s="141"/>
      <c r="C9" s="141"/>
      <c r="D9" s="141"/>
      <c r="E9" s="141"/>
      <c r="F9" s="141"/>
    </row>
    <row r="10" spans="1:11" x14ac:dyDescent="0.2">
      <c r="A10" s="9" t="s">
        <v>1</v>
      </c>
      <c r="B10" s="1"/>
      <c r="C10" s="4">
        <v>400656</v>
      </c>
      <c r="D10" s="4">
        <v>6317</v>
      </c>
      <c r="E10" s="4">
        <v>29637</v>
      </c>
      <c r="F10" s="5">
        <f>SUM(C10:E10)</f>
        <v>436610</v>
      </c>
      <c r="K10" s="12"/>
    </row>
    <row r="11" spans="1:11" x14ac:dyDescent="0.2">
      <c r="A11" s="9" t="s">
        <v>2</v>
      </c>
      <c r="B11" s="1"/>
      <c r="C11" s="4">
        <v>390611</v>
      </c>
      <c r="D11" s="4">
        <v>7142</v>
      </c>
      <c r="E11" s="4">
        <v>21892</v>
      </c>
      <c r="F11" s="5">
        <f>SUM(C11:E11)</f>
        <v>419645</v>
      </c>
    </row>
    <row r="12" spans="1:11" x14ac:dyDescent="0.2">
      <c r="A12" s="24" t="s">
        <v>8</v>
      </c>
      <c r="B12" s="22"/>
      <c r="C12" s="26">
        <f>C10/C11*100-100</f>
        <v>2.5716121665800387</v>
      </c>
      <c r="D12" s="38">
        <f t="shared" ref="D12:F12" si="1">D10/D11*100-100</f>
        <v>-11.551386166339967</v>
      </c>
      <c r="E12" s="38">
        <f t="shared" si="1"/>
        <v>35.378220354467373</v>
      </c>
      <c r="F12" s="26">
        <f t="shared" si="1"/>
        <v>4.0427027606667565</v>
      </c>
    </row>
    <row r="13" spans="1:11" x14ac:dyDescent="0.2">
      <c r="A13" s="24" t="s">
        <v>10</v>
      </c>
      <c r="B13" s="22"/>
      <c r="C13" s="26">
        <f>C10/F10*100</f>
        <v>91.76519090263622</v>
      </c>
      <c r="D13" s="26">
        <f>D10/F10*100</f>
        <v>1.4468289778062802</v>
      </c>
      <c r="E13" s="38">
        <f>E10/F10*100</f>
        <v>6.7879801195575</v>
      </c>
      <c r="F13" s="26">
        <v>100</v>
      </c>
    </row>
    <row r="14" spans="1:11" x14ac:dyDescent="0.2">
      <c r="A14" s="24" t="s">
        <v>11</v>
      </c>
      <c r="B14" s="22"/>
      <c r="C14" s="26">
        <f>C11/F11*100</f>
        <v>93.081294904026024</v>
      </c>
      <c r="D14" s="26">
        <f>D11/F11*100</f>
        <v>1.7019147136269941</v>
      </c>
      <c r="E14" s="38">
        <f>E11/F11*100</f>
        <v>5.2167903823469839</v>
      </c>
      <c r="F14" s="26">
        <v>100</v>
      </c>
    </row>
    <row r="15" spans="1:11" x14ac:dyDescent="0.2">
      <c r="A15" s="141" t="s">
        <v>6</v>
      </c>
      <c r="B15" s="141"/>
      <c r="C15" s="141"/>
      <c r="D15" s="141"/>
      <c r="E15" s="141"/>
      <c r="F15" s="141"/>
    </row>
    <row r="16" spans="1:11" x14ac:dyDescent="0.2">
      <c r="A16" s="9" t="s">
        <v>1</v>
      </c>
      <c r="B16" s="1"/>
      <c r="C16" s="4">
        <v>94279</v>
      </c>
      <c r="D16" s="4">
        <v>1387</v>
      </c>
      <c r="E16" s="4">
        <v>6699</v>
      </c>
      <c r="F16" s="5">
        <f>SUM(C16:E16)</f>
        <v>102365</v>
      </c>
    </row>
    <row r="17" spans="1:11" x14ac:dyDescent="0.2">
      <c r="A17" s="9" t="s">
        <v>2</v>
      </c>
      <c r="B17" s="1"/>
      <c r="C17" s="4">
        <v>90994</v>
      </c>
      <c r="D17" s="4">
        <v>1706</v>
      </c>
      <c r="E17" s="4">
        <v>5019</v>
      </c>
      <c r="F17" s="5">
        <f>SUM(C17:E17)</f>
        <v>97719</v>
      </c>
      <c r="J17" s="12"/>
      <c r="K17" s="12"/>
    </row>
    <row r="18" spans="1:11" x14ac:dyDescent="0.2">
      <c r="A18" s="24" t="s">
        <v>8</v>
      </c>
      <c r="B18" s="22"/>
      <c r="C18" s="26">
        <f>C16/C17*100-100</f>
        <v>3.610128140316931</v>
      </c>
      <c r="D18" s="26">
        <f t="shared" ref="D18:F18" si="2">D16/D17*100-100</f>
        <v>-18.698710433763182</v>
      </c>
      <c r="E18" s="26">
        <f t="shared" si="2"/>
        <v>33.472803347280319</v>
      </c>
      <c r="F18" s="26">
        <f t="shared" si="2"/>
        <v>4.7544489812625983</v>
      </c>
    </row>
    <row r="19" spans="1:11" x14ac:dyDescent="0.2">
      <c r="A19" s="24" t="s">
        <v>10</v>
      </c>
      <c r="B19" s="22"/>
      <c r="C19" s="26">
        <f>C16/F16*100</f>
        <v>92.10081570849411</v>
      </c>
      <c r="D19" s="26">
        <f>D16/F16*100</f>
        <v>1.3549553069896938</v>
      </c>
      <c r="E19" s="26">
        <f>E16/F16*100</f>
        <v>6.5442289845161925</v>
      </c>
      <c r="F19" s="26">
        <v>100</v>
      </c>
    </row>
    <row r="20" spans="1:11" x14ac:dyDescent="0.2">
      <c r="A20" s="34" t="s">
        <v>11</v>
      </c>
      <c r="B20" s="35"/>
      <c r="C20" s="29">
        <f>C17/F17*100</f>
        <v>93.118022083729883</v>
      </c>
      <c r="D20" s="29">
        <f>D17/F17*100</f>
        <v>1.7458222044842864</v>
      </c>
      <c r="E20" s="29">
        <f>E17/F17*100</f>
        <v>5.1361557117858352</v>
      </c>
      <c r="F20" s="29">
        <v>100</v>
      </c>
    </row>
    <row r="21" spans="1:11" x14ac:dyDescent="0.2">
      <c r="A21" s="141" t="s">
        <v>12</v>
      </c>
      <c r="B21" s="141"/>
      <c r="C21" s="141"/>
      <c r="D21" s="141"/>
      <c r="E21" s="141"/>
      <c r="F21" s="141"/>
    </row>
    <row r="22" spans="1:11" x14ac:dyDescent="0.2">
      <c r="A22" s="9" t="s">
        <v>1</v>
      </c>
      <c r="B22" s="1"/>
      <c r="C22" s="4">
        <v>42707</v>
      </c>
      <c r="D22" s="4">
        <v>562</v>
      </c>
      <c r="E22" s="4">
        <v>3355</v>
      </c>
      <c r="F22" s="5">
        <f>SUM(C22:E22)</f>
        <v>46624</v>
      </c>
      <c r="I22" s="16"/>
      <c r="J22" s="16"/>
      <c r="K22" s="16"/>
    </row>
    <row r="23" spans="1:11" x14ac:dyDescent="0.2">
      <c r="A23" s="9" t="s">
        <v>2</v>
      </c>
      <c r="B23" s="1"/>
      <c r="C23" s="4">
        <v>41843</v>
      </c>
      <c r="D23" s="4">
        <v>734</v>
      </c>
      <c r="E23" s="4">
        <v>2585</v>
      </c>
      <c r="F23" s="5">
        <f>SUM(C23:E23)</f>
        <v>45162</v>
      </c>
      <c r="I23" s="17"/>
      <c r="J23" s="17"/>
      <c r="K23" s="17"/>
    </row>
    <row r="24" spans="1:11" x14ac:dyDescent="0.2">
      <c r="A24" s="24" t="s">
        <v>8</v>
      </c>
      <c r="B24" s="22"/>
      <c r="C24" s="26">
        <f>C22/C23*100-100</f>
        <v>2.064861506106169</v>
      </c>
      <c r="D24" s="26">
        <f t="shared" ref="D24:E24" si="3">D22/D23*100-100</f>
        <v>-23.433242506811993</v>
      </c>
      <c r="E24" s="26">
        <f t="shared" si="3"/>
        <v>29.787234042553195</v>
      </c>
      <c r="F24" s="26">
        <f>F22/F23*100-100</f>
        <v>3.2372348434524696</v>
      </c>
    </row>
    <row r="25" spans="1:11" x14ac:dyDescent="0.2">
      <c r="A25" s="24" t="s">
        <v>10</v>
      </c>
      <c r="B25" s="22"/>
      <c r="C25" s="26">
        <f>C22/F22*100</f>
        <v>91.598747426218253</v>
      </c>
      <c r="D25" s="41">
        <f>D22/F22*100</f>
        <v>1.2053877831159918</v>
      </c>
      <c r="E25" s="26">
        <f>E22/F22*100</f>
        <v>7.1958647906657518</v>
      </c>
      <c r="F25" s="26">
        <v>100</v>
      </c>
    </row>
    <row r="26" spans="1:11" x14ac:dyDescent="0.2">
      <c r="A26" s="34" t="s">
        <v>11</v>
      </c>
      <c r="B26" s="35"/>
      <c r="C26" s="29">
        <f>C23/F23*100</f>
        <v>92.650901200123997</v>
      </c>
      <c r="D26" s="42">
        <f>D23/F23*100</f>
        <v>1.6252601744829724</v>
      </c>
      <c r="E26" s="29">
        <f>E23/F23*100</f>
        <v>5.7238386253930296</v>
      </c>
      <c r="F26" s="29">
        <v>100</v>
      </c>
    </row>
    <row r="27" spans="1:11" s="30" customFormat="1" x14ac:dyDescent="0.2">
      <c r="A27" s="140" t="s">
        <v>13</v>
      </c>
      <c r="B27" s="140"/>
      <c r="C27" s="140"/>
      <c r="D27" s="140"/>
      <c r="E27" s="140"/>
      <c r="F27" s="140"/>
    </row>
    <row r="28" spans="1:11" s="30" customFormat="1" x14ac:dyDescent="0.2">
      <c r="A28" s="21" t="s">
        <v>1</v>
      </c>
      <c r="B28" s="22"/>
      <c r="C28" s="31">
        <f>C16-C22</f>
        <v>51572</v>
      </c>
      <c r="D28" s="31">
        <f t="shared" ref="D28:E29" si="4">D16-D22</f>
        <v>825</v>
      </c>
      <c r="E28" s="31">
        <f t="shared" si="4"/>
        <v>3344</v>
      </c>
      <c r="F28" s="23">
        <f>SUM(C28:E28)</f>
        <v>55741</v>
      </c>
      <c r="I28" s="32"/>
      <c r="J28" s="32"/>
      <c r="K28" s="32"/>
    </row>
    <row r="29" spans="1:11" s="30" customFormat="1" x14ac:dyDescent="0.2">
      <c r="A29" s="21" t="s">
        <v>2</v>
      </c>
      <c r="B29" s="22"/>
      <c r="C29" s="31">
        <f>C17-C23</f>
        <v>49151</v>
      </c>
      <c r="D29" s="31">
        <f t="shared" si="4"/>
        <v>972</v>
      </c>
      <c r="E29" s="31">
        <f t="shared" si="4"/>
        <v>2434</v>
      </c>
      <c r="F29" s="23">
        <f>SUM(C29:E29)</f>
        <v>52557</v>
      </c>
      <c r="I29" s="33"/>
      <c r="J29" s="33"/>
      <c r="K29" s="33"/>
    </row>
    <row r="30" spans="1:11" s="30" customFormat="1" x14ac:dyDescent="0.2">
      <c r="A30" s="24" t="s">
        <v>8</v>
      </c>
      <c r="B30" s="22"/>
      <c r="C30" s="26">
        <f>C28/C29*100-100</f>
        <v>4.92563732172286</v>
      </c>
      <c r="D30" s="26">
        <f t="shared" ref="D30:E30" si="5">D28/D29*100-100</f>
        <v>-15.123456790123456</v>
      </c>
      <c r="E30" s="26">
        <f t="shared" si="5"/>
        <v>37.387017255546425</v>
      </c>
      <c r="F30" s="26">
        <f>F28/F29*100-100</f>
        <v>6.0581844473618958</v>
      </c>
    </row>
    <row r="31" spans="1:11" s="30" customFormat="1" x14ac:dyDescent="0.2">
      <c r="A31" s="24" t="s">
        <v>10</v>
      </c>
      <c r="B31" s="22"/>
      <c r="C31" s="26">
        <f>C28/F28*100</f>
        <v>92.520765684146326</v>
      </c>
      <c r="D31" s="26">
        <f>D28/F28*100</f>
        <v>1.4800595611847651</v>
      </c>
      <c r="E31" s="26">
        <f>E28/F28*100</f>
        <v>5.9991747546689149</v>
      </c>
      <c r="F31" s="26">
        <v>100</v>
      </c>
    </row>
    <row r="32" spans="1:11" s="30" customFormat="1" x14ac:dyDescent="0.2">
      <c r="A32" s="34" t="s">
        <v>11</v>
      </c>
      <c r="B32" s="35"/>
      <c r="C32" s="29">
        <f>C29/F29*100</f>
        <v>93.519417013908708</v>
      </c>
      <c r="D32" s="29">
        <f>D29/F29*100</f>
        <v>1.8494206290313373</v>
      </c>
      <c r="E32" s="29">
        <f>E29/F29*100</f>
        <v>4.6311623570599547</v>
      </c>
      <c r="F32" s="29">
        <v>100</v>
      </c>
    </row>
  </sheetData>
  <mergeCells count="6">
    <mergeCell ref="A27:F27"/>
    <mergeCell ref="A1:F1"/>
    <mergeCell ref="A3:F3"/>
    <mergeCell ref="A9:F9"/>
    <mergeCell ref="A15:F15"/>
    <mergeCell ref="A21:F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>
      <selection activeCell="I17" sqref="I17"/>
    </sheetView>
  </sheetViews>
  <sheetFormatPr defaultRowHeight="12.75" x14ac:dyDescent="0.2"/>
  <cols>
    <col min="1" max="1" width="27.28515625" style="2" customWidth="1"/>
    <col min="2" max="2" width="9.140625" style="2"/>
    <col min="3" max="3" width="9.85546875" style="2" bestFit="1" customWidth="1"/>
    <col min="4" max="4" width="9.28515625" style="2" bestFit="1" customWidth="1"/>
    <col min="5" max="5" width="12.5703125" style="2" customWidth="1"/>
    <col min="6" max="6" width="9.85546875" style="2" bestFit="1" customWidth="1"/>
    <col min="7" max="16384" width="9.140625" style="2"/>
  </cols>
  <sheetData>
    <row r="1" spans="1:7" ht="48" customHeight="1" x14ac:dyDescent="0.2">
      <c r="A1" s="139" t="s">
        <v>21</v>
      </c>
      <c r="B1" s="139"/>
      <c r="C1" s="139"/>
      <c r="D1" s="139"/>
      <c r="E1" s="139"/>
      <c r="F1" s="139"/>
    </row>
    <row r="2" spans="1:7" ht="24" x14ac:dyDescent="0.2">
      <c r="A2" s="7"/>
      <c r="B2" s="7"/>
      <c r="C2" s="19" t="s">
        <v>3</v>
      </c>
      <c r="D2" s="18" t="s">
        <v>4</v>
      </c>
      <c r="E2" s="18" t="s">
        <v>9</v>
      </c>
      <c r="F2" s="19" t="s">
        <v>7</v>
      </c>
    </row>
    <row r="3" spans="1:7" x14ac:dyDescent="0.2">
      <c r="A3" s="141" t="s">
        <v>0</v>
      </c>
      <c r="B3" s="141"/>
      <c r="C3" s="141"/>
      <c r="D3" s="141"/>
      <c r="E3" s="141"/>
      <c r="F3" s="141"/>
    </row>
    <row r="4" spans="1:7" x14ac:dyDescent="0.2">
      <c r="A4" s="9" t="s">
        <v>1</v>
      </c>
      <c r="B4" s="1"/>
      <c r="C4" s="4">
        <v>16424086</v>
      </c>
      <c r="D4" s="20">
        <v>2842053</v>
      </c>
      <c r="E4" s="20">
        <v>680811</v>
      </c>
      <c r="F4" s="4">
        <f>SUM(C4:E4)</f>
        <v>19946950</v>
      </c>
    </row>
    <row r="5" spans="1:7" x14ac:dyDescent="0.2">
      <c r="A5" s="9" t="s">
        <v>2</v>
      </c>
      <c r="B5" s="1"/>
      <c r="C5" s="4">
        <v>15712908</v>
      </c>
      <c r="D5" s="20">
        <v>3209125</v>
      </c>
      <c r="E5" s="20">
        <v>488523</v>
      </c>
      <c r="F5" s="4">
        <f>SUM(C5:E5)</f>
        <v>19410556</v>
      </c>
    </row>
    <row r="6" spans="1:7" x14ac:dyDescent="0.2">
      <c r="A6" s="24" t="s">
        <v>8</v>
      </c>
      <c r="B6" s="22"/>
      <c r="C6" s="39">
        <f>C4/C5*100-100</f>
        <v>4.5260749951568471</v>
      </c>
      <c r="D6" s="40">
        <f t="shared" ref="D6:F6" si="0">D4/D5*100-100</f>
        <v>-11.438382736727306</v>
      </c>
      <c r="E6" s="40">
        <f t="shared" si="0"/>
        <v>39.361094564636687</v>
      </c>
      <c r="F6" s="39">
        <f t="shared" si="0"/>
        <v>2.7634138867531703</v>
      </c>
    </row>
    <row r="7" spans="1:7" x14ac:dyDescent="0.2">
      <c r="A7" s="24" t="s">
        <v>10</v>
      </c>
      <c r="B7" s="22"/>
      <c r="C7" s="39">
        <f>C4/F4*100</f>
        <v>82.338833756539216</v>
      </c>
      <c r="D7" s="40">
        <f>D4/F4*100</f>
        <v>14.248057973775438</v>
      </c>
      <c r="E7" s="40">
        <f>E4/F4*100</f>
        <v>3.4131082696853401</v>
      </c>
      <c r="F7" s="39">
        <v>100</v>
      </c>
      <c r="G7" s="12"/>
    </row>
    <row r="8" spans="1:7" x14ac:dyDescent="0.2">
      <c r="A8" s="21" t="s">
        <v>11</v>
      </c>
      <c r="B8" s="22"/>
      <c r="C8" s="39">
        <f>C5/F5*100</f>
        <v>80.950324143213621</v>
      </c>
      <c r="D8" s="40">
        <f>D5/F5*100</f>
        <v>16.532885508277044</v>
      </c>
      <c r="E8" s="40">
        <f>E5/F5*100</f>
        <v>2.5167903485093368</v>
      </c>
      <c r="F8" s="39">
        <v>100</v>
      </c>
    </row>
    <row r="9" spans="1:7" x14ac:dyDescent="0.2">
      <c r="A9" s="141" t="s">
        <v>5</v>
      </c>
      <c r="B9" s="141"/>
      <c r="C9" s="141"/>
      <c r="D9" s="141"/>
      <c r="E9" s="141"/>
      <c r="F9" s="141"/>
    </row>
    <row r="10" spans="1:7" x14ac:dyDescent="0.2">
      <c r="A10" s="9" t="s">
        <v>1</v>
      </c>
      <c r="B10" s="1"/>
      <c r="C10" s="8">
        <v>1515059</v>
      </c>
      <c r="D10" s="8">
        <v>203582</v>
      </c>
      <c r="E10" s="8">
        <v>62406</v>
      </c>
      <c r="F10" s="5">
        <f>SUM(C10:E10)</f>
        <v>1781047</v>
      </c>
    </row>
    <row r="11" spans="1:7" x14ac:dyDescent="0.2">
      <c r="A11" s="9" t="s">
        <v>2</v>
      </c>
      <c r="B11" s="1"/>
      <c r="C11" s="8">
        <v>1511865</v>
      </c>
      <c r="D11" s="8">
        <v>212083</v>
      </c>
      <c r="E11" s="8">
        <v>39495</v>
      </c>
      <c r="F11" s="5">
        <f>SUM(C11:E11)</f>
        <v>1763443</v>
      </c>
    </row>
    <row r="12" spans="1:7" x14ac:dyDescent="0.2">
      <c r="A12" s="24" t="s">
        <v>8</v>
      </c>
      <c r="B12" s="22"/>
      <c r="C12" s="26">
        <f>C10/C11*100-100</f>
        <v>0.21126224894419465</v>
      </c>
      <c r="D12" s="38">
        <f t="shared" ref="D12:F12" si="1">D10/D11*100-100</f>
        <v>-4.0083363588783669</v>
      </c>
      <c r="E12" s="38">
        <f t="shared" si="1"/>
        <v>58.009874667679469</v>
      </c>
      <c r="F12" s="26">
        <f t="shared" si="1"/>
        <v>0.99827439843534194</v>
      </c>
    </row>
    <row r="13" spans="1:7" x14ac:dyDescent="0.2">
      <c r="A13" s="24" t="s">
        <v>10</v>
      </c>
      <c r="B13" s="22"/>
      <c r="C13" s="26">
        <f>C10/F10*100</f>
        <v>85.06563835766265</v>
      </c>
      <c r="D13" s="26">
        <f>D10/F10*100</f>
        <v>11.430467584516299</v>
      </c>
      <c r="E13" s="38">
        <f>E10/F10*100</f>
        <v>3.5038940578210456</v>
      </c>
      <c r="F13" s="26">
        <v>100</v>
      </c>
    </row>
    <row r="14" spans="1:7" x14ac:dyDescent="0.2">
      <c r="A14" s="21" t="s">
        <v>11</v>
      </c>
      <c r="B14" s="22"/>
      <c r="C14" s="26">
        <f>C11/F11*100</f>
        <v>85.733703896298323</v>
      </c>
      <c r="D14" s="26">
        <f>D11/F11*100</f>
        <v>12.026643333524248</v>
      </c>
      <c r="E14" s="38">
        <f>E11/F11*100</f>
        <v>2.2396527701774311</v>
      </c>
      <c r="F14" s="26">
        <v>100</v>
      </c>
    </row>
    <row r="15" spans="1:7" x14ac:dyDescent="0.2">
      <c r="A15" s="141" t="s">
        <v>6</v>
      </c>
      <c r="B15" s="141"/>
      <c r="C15" s="141"/>
      <c r="D15" s="141"/>
      <c r="E15" s="141"/>
      <c r="F15" s="141"/>
    </row>
    <row r="16" spans="1:7" x14ac:dyDescent="0.2">
      <c r="A16" s="9" t="s">
        <v>1</v>
      </c>
      <c r="B16" s="1"/>
      <c r="C16" s="5">
        <v>372364</v>
      </c>
      <c r="D16" s="8">
        <v>57599</v>
      </c>
      <c r="E16" s="8">
        <v>14646</v>
      </c>
      <c r="F16" s="5">
        <f>SUM(C16:E16)</f>
        <v>444609</v>
      </c>
    </row>
    <row r="17" spans="1:6" x14ac:dyDescent="0.2">
      <c r="A17" s="9" t="s">
        <v>2</v>
      </c>
      <c r="B17" s="1"/>
      <c r="C17" s="5">
        <v>376478</v>
      </c>
      <c r="D17" s="8">
        <v>60752</v>
      </c>
      <c r="E17" s="8">
        <v>9221</v>
      </c>
      <c r="F17" s="5">
        <f>SUM(C17:E17)</f>
        <v>446451</v>
      </c>
    </row>
    <row r="18" spans="1:6" x14ac:dyDescent="0.2">
      <c r="A18" s="24" t="s">
        <v>8</v>
      </c>
      <c r="B18" s="22"/>
      <c r="C18" s="26">
        <f>C16/C17*100-100</f>
        <v>-1.0927597362926917</v>
      </c>
      <c r="D18" s="26">
        <f t="shared" ref="D18:F18" si="2">D16/D17*100-100</f>
        <v>-5.1899525941532829</v>
      </c>
      <c r="E18" s="26">
        <f t="shared" si="2"/>
        <v>58.833098362433589</v>
      </c>
      <c r="F18" s="26">
        <f t="shared" si="2"/>
        <v>-0.41258727161547881</v>
      </c>
    </row>
    <row r="19" spans="1:6" x14ac:dyDescent="0.2">
      <c r="A19" s="24" t="s">
        <v>10</v>
      </c>
      <c r="B19" s="22"/>
      <c r="C19" s="26">
        <f>C16/F16*100</f>
        <v>83.75089123252117</v>
      </c>
      <c r="D19" s="26">
        <f>D16/F16*100</f>
        <v>12.954978419240277</v>
      </c>
      <c r="E19" s="26">
        <f>E16/F16*100</f>
        <v>3.2941303482385642</v>
      </c>
      <c r="F19" s="26">
        <v>100</v>
      </c>
    </row>
    <row r="20" spans="1:6" x14ac:dyDescent="0.2">
      <c r="A20" s="27" t="s">
        <v>11</v>
      </c>
      <c r="B20" s="35"/>
      <c r="C20" s="29">
        <f>C17/F17*100</f>
        <v>84.326835419788509</v>
      </c>
      <c r="D20" s="29">
        <f>D17/F17*100</f>
        <v>13.607764345919261</v>
      </c>
      <c r="E20" s="29">
        <f>E17/F17*100</f>
        <v>2.0654002342922291</v>
      </c>
      <c r="F20" s="29">
        <v>100</v>
      </c>
    </row>
    <row r="21" spans="1:6" x14ac:dyDescent="0.2">
      <c r="A21" s="141" t="s">
        <v>12</v>
      </c>
      <c r="B21" s="141"/>
      <c r="C21" s="141"/>
      <c r="D21" s="141"/>
      <c r="E21" s="141"/>
      <c r="F21" s="141"/>
    </row>
    <row r="22" spans="1:6" x14ac:dyDescent="0.2">
      <c r="A22" s="9" t="s">
        <v>1</v>
      </c>
      <c r="B22" s="1"/>
      <c r="C22" s="13">
        <v>147721</v>
      </c>
      <c r="D22" s="8">
        <v>38056</v>
      </c>
      <c r="E22" s="8">
        <v>9922</v>
      </c>
      <c r="F22" s="5">
        <f>SUM(C22:E22)</f>
        <v>195699</v>
      </c>
    </row>
    <row r="23" spans="1:6" x14ac:dyDescent="0.2">
      <c r="A23" s="9" t="s">
        <v>2</v>
      </c>
      <c r="B23" s="1"/>
      <c r="C23" s="5">
        <v>159788</v>
      </c>
      <c r="D23" s="8">
        <v>39966</v>
      </c>
      <c r="E23" s="8">
        <v>6334</v>
      </c>
      <c r="F23" s="5">
        <f>SUM(C23:E23)</f>
        <v>206088</v>
      </c>
    </row>
    <row r="24" spans="1:6" x14ac:dyDescent="0.2">
      <c r="A24" s="24" t="s">
        <v>8</v>
      </c>
      <c r="B24" s="25"/>
      <c r="C24" s="26">
        <f>C22/C23*100-100</f>
        <v>-7.5518812426465018</v>
      </c>
      <c r="D24" s="26">
        <f>D22/D23*100-100</f>
        <v>-4.7790622028724385</v>
      </c>
      <c r="E24" s="26">
        <f t="shared" ref="E24:F24" si="3">E22/E23*100-100</f>
        <v>56.646668771708221</v>
      </c>
      <c r="F24" s="26">
        <f t="shared" si="3"/>
        <v>-5.0410504250611439</v>
      </c>
    </row>
    <row r="25" spans="1:6" x14ac:dyDescent="0.2">
      <c r="A25" s="24" t="s">
        <v>10</v>
      </c>
      <c r="B25" s="25"/>
      <c r="C25" s="26">
        <f>C22/F22*100</f>
        <v>75.483778660085136</v>
      </c>
      <c r="D25" s="26">
        <f>D22/F22*100</f>
        <v>19.446190322893834</v>
      </c>
      <c r="E25" s="26">
        <f>E22/F22*100</f>
        <v>5.0700310170210372</v>
      </c>
      <c r="F25" s="26">
        <v>100</v>
      </c>
    </row>
    <row r="26" spans="1:6" x14ac:dyDescent="0.2">
      <c r="A26" s="27" t="s">
        <v>11</v>
      </c>
      <c r="B26" s="28"/>
      <c r="C26" s="29">
        <f>C23/F23*100</f>
        <v>77.533869026823481</v>
      </c>
      <c r="D26" s="29">
        <f>D23/F23*100</f>
        <v>19.392686619308254</v>
      </c>
      <c r="E26" s="29">
        <f>E23/F23*100</f>
        <v>3.0734443538682505</v>
      </c>
      <c r="F26" s="29">
        <v>100</v>
      </c>
    </row>
    <row r="27" spans="1:6" x14ac:dyDescent="0.2">
      <c r="A27" s="140" t="s">
        <v>13</v>
      </c>
      <c r="B27" s="140"/>
      <c r="C27" s="140"/>
      <c r="D27" s="140"/>
      <c r="E27" s="140"/>
      <c r="F27" s="140"/>
    </row>
    <row r="28" spans="1:6" x14ac:dyDescent="0.2">
      <c r="A28" s="21" t="s">
        <v>1</v>
      </c>
      <c r="B28" s="22"/>
      <c r="C28" s="36">
        <f>C16-C22</f>
        <v>224643</v>
      </c>
      <c r="D28" s="36">
        <f t="shared" ref="D28:E29" si="4">D16-D22</f>
        <v>19543</v>
      </c>
      <c r="E28" s="36">
        <f t="shared" si="4"/>
        <v>4724</v>
      </c>
      <c r="F28" s="23">
        <f>SUM(C28:E28)</f>
        <v>248910</v>
      </c>
    </row>
    <row r="29" spans="1:6" x14ac:dyDescent="0.2">
      <c r="A29" s="21" t="s">
        <v>2</v>
      </c>
      <c r="B29" s="22"/>
      <c r="C29" s="36">
        <f>C17-C23</f>
        <v>216690</v>
      </c>
      <c r="D29" s="36">
        <f t="shared" si="4"/>
        <v>20786</v>
      </c>
      <c r="E29" s="36">
        <f t="shared" si="4"/>
        <v>2887</v>
      </c>
      <c r="F29" s="23">
        <f>SUM(C29:E29)</f>
        <v>240363</v>
      </c>
    </row>
    <row r="30" spans="1:6" x14ac:dyDescent="0.2">
      <c r="A30" s="24" t="s">
        <v>8</v>
      </c>
      <c r="B30" s="25"/>
      <c r="C30" s="26">
        <f>C28/C29*100-100</f>
        <v>3.6702201301398247</v>
      </c>
      <c r="D30" s="26">
        <f>D28/D29*100-100</f>
        <v>-5.9799865293947931</v>
      </c>
      <c r="E30" s="26">
        <f t="shared" ref="E30:F30" si="5">E28/E29*100-100</f>
        <v>63.630065812261876</v>
      </c>
      <c r="F30" s="26">
        <f t="shared" si="5"/>
        <v>3.5558717439872112</v>
      </c>
    </row>
    <row r="31" spans="1:6" x14ac:dyDescent="0.2">
      <c r="A31" s="24" t="s">
        <v>10</v>
      </c>
      <c r="B31" s="25"/>
      <c r="C31" s="26">
        <f>C28/F28*100</f>
        <v>90.250693021574051</v>
      </c>
      <c r="D31" s="26">
        <f>D28/F28*100</f>
        <v>7.8514322445863964</v>
      </c>
      <c r="E31" s="26">
        <f>E28/F28*100</f>
        <v>1.8978747338395403</v>
      </c>
      <c r="F31" s="26">
        <v>100</v>
      </c>
    </row>
    <row r="32" spans="1:6" x14ac:dyDescent="0.2">
      <c r="A32" s="27" t="s">
        <v>11</v>
      </c>
      <c r="B32" s="28"/>
      <c r="C32" s="29">
        <f>C29/F29*100</f>
        <v>90.151146391083486</v>
      </c>
      <c r="D32" s="29">
        <f>D29/F29*100</f>
        <v>8.6477536060042528</v>
      </c>
      <c r="E32" s="29">
        <f>E29/F29*100</f>
        <v>1.2011000029122618</v>
      </c>
      <c r="F32" s="29">
        <v>100</v>
      </c>
    </row>
  </sheetData>
  <mergeCells count="6">
    <mergeCell ref="A27:F27"/>
    <mergeCell ref="A1:F1"/>
    <mergeCell ref="A3:F3"/>
    <mergeCell ref="A9:F9"/>
    <mergeCell ref="A15:F15"/>
    <mergeCell ref="A21:F21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33"/>
  <sheetViews>
    <sheetView workbookViewId="0">
      <selection activeCell="I18" sqref="I18"/>
    </sheetView>
  </sheetViews>
  <sheetFormatPr defaultRowHeight="12.75" x14ac:dyDescent="0.2"/>
  <cols>
    <col min="1" max="1" width="27.28515625" style="2" customWidth="1"/>
    <col min="2" max="5" width="15.85546875" style="2" customWidth="1"/>
    <col min="6" max="16384" width="9.140625" style="2"/>
  </cols>
  <sheetData>
    <row r="2" spans="1:5" x14ac:dyDescent="0.2">
      <c r="A2" s="139" t="s">
        <v>105</v>
      </c>
      <c r="B2" s="139"/>
      <c r="C2" s="139"/>
      <c r="D2" s="139"/>
      <c r="E2" s="139"/>
    </row>
    <row r="3" spans="1:5" ht="39.75" customHeight="1" x14ac:dyDescent="0.2">
      <c r="A3" s="7"/>
      <c r="B3" s="19" t="s">
        <v>3</v>
      </c>
      <c r="C3" s="18" t="s">
        <v>106</v>
      </c>
      <c r="D3" s="18" t="s">
        <v>107</v>
      </c>
      <c r="E3" s="18" t="s">
        <v>108</v>
      </c>
    </row>
    <row r="4" spans="1:5" x14ac:dyDescent="0.2">
      <c r="A4" s="141" t="s">
        <v>0</v>
      </c>
      <c r="B4" s="141"/>
      <c r="C4" s="141"/>
      <c r="D4" s="141"/>
      <c r="E4" s="141"/>
    </row>
    <row r="5" spans="1:5" x14ac:dyDescent="0.2">
      <c r="A5" s="9" t="s">
        <v>1</v>
      </c>
      <c r="B5" s="4">
        <v>4425950</v>
      </c>
      <c r="C5" s="4">
        <v>16424086</v>
      </c>
      <c r="D5" s="4">
        <v>4775856</v>
      </c>
      <c r="E5" s="5">
        <v>16424086</v>
      </c>
    </row>
    <row r="6" spans="1:5" x14ac:dyDescent="0.2">
      <c r="A6" s="9" t="s">
        <v>2</v>
      </c>
      <c r="B6" s="4">
        <v>4083966</v>
      </c>
      <c r="C6" s="4">
        <v>15712908</v>
      </c>
      <c r="D6" s="4">
        <v>4403431</v>
      </c>
      <c r="E6" s="5">
        <v>15712908</v>
      </c>
    </row>
    <row r="7" spans="1:5" x14ac:dyDescent="0.2">
      <c r="A7" s="24" t="s">
        <v>8</v>
      </c>
      <c r="B7" s="26">
        <f>B5/B6*100-100</f>
        <v>8.3738209377844868</v>
      </c>
      <c r="C7" s="38">
        <f t="shared" ref="C7:E7" si="0">C5/C6*100-100</f>
        <v>4.5260749951568471</v>
      </c>
      <c r="D7" s="38">
        <f t="shared" si="0"/>
        <v>8.4576095322034064</v>
      </c>
      <c r="E7" s="26">
        <f t="shared" si="0"/>
        <v>4.5260749951568471</v>
      </c>
    </row>
    <row r="8" spans="1:5" hidden="1" x14ac:dyDescent="0.2">
      <c r="A8" s="24" t="s">
        <v>10</v>
      </c>
      <c r="B8" s="26">
        <v>93.387791170217525</v>
      </c>
      <c r="C8" s="38">
        <v>82.338833756539216</v>
      </c>
      <c r="D8" s="26">
        <v>91.507814899553935</v>
      </c>
      <c r="E8" s="26">
        <v>82.338833756539216</v>
      </c>
    </row>
    <row r="9" spans="1:5" hidden="1" x14ac:dyDescent="0.2">
      <c r="A9" s="24" t="s">
        <v>11</v>
      </c>
      <c r="B9" s="26">
        <v>94.213959746035442</v>
      </c>
      <c r="C9" s="38">
        <v>80.950324143213621</v>
      </c>
      <c r="D9" s="26">
        <v>92.593945373447411</v>
      </c>
      <c r="E9" s="26">
        <v>80.950324143213621</v>
      </c>
    </row>
    <row r="10" spans="1:5" x14ac:dyDescent="0.2">
      <c r="A10" s="141" t="s">
        <v>5</v>
      </c>
      <c r="B10" s="141"/>
      <c r="C10" s="141"/>
      <c r="D10" s="141"/>
      <c r="E10" s="141"/>
    </row>
    <row r="11" spans="1:5" x14ac:dyDescent="0.2">
      <c r="A11" s="9" t="s">
        <v>1</v>
      </c>
      <c r="B11" s="4">
        <v>370259</v>
      </c>
      <c r="C11" s="8">
        <v>1518243</v>
      </c>
      <c r="D11" s="4">
        <v>400656</v>
      </c>
      <c r="E11" s="5">
        <v>1515059</v>
      </c>
    </row>
    <row r="12" spans="1:5" x14ac:dyDescent="0.2">
      <c r="A12" s="9" t="s">
        <v>2</v>
      </c>
      <c r="B12" s="4">
        <v>361578</v>
      </c>
      <c r="C12" s="8">
        <v>1474566</v>
      </c>
      <c r="D12" s="4">
        <v>390611</v>
      </c>
      <c r="E12" s="5">
        <v>1511865</v>
      </c>
    </row>
    <row r="13" spans="1:5" x14ac:dyDescent="0.2">
      <c r="A13" s="24" t="s">
        <v>8</v>
      </c>
      <c r="B13" s="26">
        <f>B11/B12*100-100</f>
        <v>2.4008650968808922</v>
      </c>
      <c r="C13" s="38">
        <f t="shared" ref="C13:E13" si="1">C11/C12*100-100</f>
        <v>2.9620240803056532</v>
      </c>
      <c r="D13" s="38">
        <f t="shared" si="1"/>
        <v>2.5716121665800387</v>
      </c>
      <c r="E13" s="26">
        <f t="shared" si="1"/>
        <v>0.21126224894419465</v>
      </c>
    </row>
    <row r="14" spans="1:5" hidden="1" x14ac:dyDescent="0.2">
      <c r="A14" s="24" t="s">
        <v>10</v>
      </c>
      <c r="B14" s="26">
        <v>93.502580886289493</v>
      </c>
      <c r="C14" s="26">
        <v>89.258899328196179</v>
      </c>
      <c r="D14" s="26">
        <v>91.76519090263622</v>
      </c>
      <c r="E14" s="26">
        <v>85.06563835766265</v>
      </c>
    </row>
    <row r="15" spans="1:5" hidden="1" x14ac:dyDescent="0.2">
      <c r="A15" s="24" t="s">
        <v>11</v>
      </c>
      <c r="B15" s="26">
        <v>94.603653032550767</v>
      </c>
      <c r="C15" s="26">
        <v>90.249510826090344</v>
      </c>
      <c r="D15" s="26">
        <v>93.081294904026024</v>
      </c>
      <c r="E15" s="26">
        <v>85.733703896298323</v>
      </c>
    </row>
    <row r="16" spans="1:5" x14ac:dyDescent="0.2">
      <c r="A16" s="141" t="s">
        <v>6</v>
      </c>
      <c r="B16" s="141"/>
      <c r="C16" s="141"/>
      <c r="D16" s="141"/>
      <c r="E16" s="141"/>
    </row>
    <row r="17" spans="1:5" x14ac:dyDescent="0.2">
      <c r="A17" s="9" t="s">
        <v>1</v>
      </c>
      <c r="B17" s="4">
        <v>86938</v>
      </c>
      <c r="C17" s="5">
        <v>383697</v>
      </c>
      <c r="D17" s="4">
        <v>94279</v>
      </c>
      <c r="E17" s="4">
        <v>372364</v>
      </c>
    </row>
    <row r="18" spans="1:5" x14ac:dyDescent="0.2">
      <c r="A18" s="9" t="s">
        <v>2</v>
      </c>
      <c r="B18" s="4">
        <v>84040</v>
      </c>
      <c r="C18" s="5">
        <v>367970</v>
      </c>
      <c r="D18" s="4">
        <v>90994</v>
      </c>
      <c r="E18" s="4">
        <v>376478</v>
      </c>
    </row>
    <row r="19" spans="1:5" x14ac:dyDescent="0.2">
      <c r="A19" s="24" t="s">
        <v>8</v>
      </c>
      <c r="B19" s="26">
        <f>B17/B18*100-100</f>
        <v>3.448357924797719</v>
      </c>
      <c r="C19" s="26">
        <f t="shared" ref="C19:E19" si="2">C17/C18*100-100</f>
        <v>4.2739897274234266</v>
      </c>
      <c r="D19" s="26">
        <f t="shared" si="2"/>
        <v>3.610128140316931</v>
      </c>
      <c r="E19" s="26">
        <f t="shared" si="2"/>
        <v>-1.0927597362926917</v>
      </c>
    </row>
    <row r="20" spans="1:5" hidden="1" x14ac:dyDescent="0.2">
      <c r="A20" s="24" t="s">
        <v>10</v>
      </c>
      <c r="B20" s="26">
        <v>93.741778266589023</v>
      </c>
      <c r="C20" s="26">
        <v>87.992597281083164</v>
      </c>
      <c r="D20" s="26">
        <v>92.10081570849411</v>
      </c>
      <c r="E20" s="26">
        <v>83.75089123252117</v>
      </c>
    </row>
    <row r="21" spans="1:5" hidden="1" x14ac:dyDescent="0.2">
      <c r="A21" s="34" t="s">
        <v>11</v>
      </c>
      <c r="B21" s="26">
        <v>94.650298457033458</v>
      </c>
      <c r="C21" s="29">
        <v>88.500917550345008</v>
      </c>
      <c r="D21" s="26">
        <v>93.118022083729883</v>
      </c>
      <c r="E21" s="29">
        <v>84.326835419788509</v>
      </c>
    </row>
    <row r="22" spans="1:5" x14ac:dyDescent="0.2">
      <c r="A22" s="141" t="s">
        <v>12</v>
      </c>
      <c r="B22" s="141"/>
      <c r="C22" s="141"/>
      <c r="D22" s="141"/>
      <c r="E22" s="141"/>
    </row>
    <row r="23" spans="1:5" x14ac:dyDescent="0.2">
      <c r="A23" s="9" t="s">
        <v>1</v>
      </c>
      <c r="B23" s="4">
        <v>39723</v>
      </c>
      <c r="C23" s="13">
        <v>145880</v>
      </c>
      <c r="D23" s="4">
        <v>42707</v>
      </c>
      <c r="E23" s="5">
        <v>147721</v>
      </c>
    </row>
    <row r="24" spans="1:5" x14ac:dyDescent="0.2">
      <c r="A24" s="9" t="s">
        <v>2</v>
      </c>
      <c r="B24" s="4">
        <v>38842</v>
      </c>
      <c r="C24" s="5">
        <v>152610</v>
      </c>
      <c r="D24" s="4">
        <v>41843</v>
      </c>
      <c r="E24" s="5">
        <v>159788</v>
      </c>
    </row>
    <row r="25" spans="1:5" x14ac:dyDescent="0.2">
      <c r="A25" s="24" t="s">
        <v>8</v>
      </c>
      <c r="B25" s="26">
        <f>B23/B24*100-100</f>
        <v>2.2681633283559108</v>
      </c>
      <c r="C25" s="26">
        <f t="shared" ref="C25:D25" si="3">C23/C24*100-100</f>
        <v>-4.4099338182294758</v>
      </c>
      <c r="D25" s="26">
        <f t="shared" si="3"/>
        <v>2.064861506106169</v>
      </c>
      <c r="E25" s="26">
        <f>E23/E24*100-100</f>
        <v>-7.5518812426465018</v>
      </c>
    </row>
    <row r="26" spans="1:5" hidden="1" x14ac:dyDescent="0.2">
      <c r="A26" s="24" t="s">
        <v>10</v>
      </c>
      <c r="B26" s="26">
        <v>93.180858550316685</v>
      </c>
      <c r="C26" s="26">
        <v>77.519874165710149</v>
      </c>
      <c r="D26" s="26">
        <v>91.598747426218253</v>
      </c>
      <c r="E26" s="26">
        <v>75.483778660085136</v>
      </c>
    </row>
    <row r="27" spans="1:5" hidden="1" x14ac:dyDescent="0.2">
      <c r="A27" s="34" t="s">
        <v>11</v>
      </c>
      <c r="B27" s="29">
        <v>94.046149003656083</v>
      </c>
      <c r="C27" s="29">
        <v>81.304841210222648</v>
      </c>
      <c r="D27" s="26">
        <v>92.650901200123997</v>
      </c>
      <c r="E27" s="29">
        <v>77.533869026823481</v>
      </c>
    </row>
    <row r="28" spans="1:5" x14ac:dyDescent="0.2">
      <c r="A28" s="140" t="s">
        <v>13</v>
      </c>
      <c r="B28" s="140"/>
      <c r="C28" s="140"/>
      <c r="D28" s="140"/>
      <c r="E28" s="140"/>
    </row>
    <row r="29" spans="1:5" x14ac:dyDescent="0.2">
      <c r="A29" s="21" t="s">
        <v>1</v>
      </c>
      <c r="B29" s="31">
        <f t="shared" ref="B29:E30" si="4">B17-B23</f>
        <v>47215</v>
      </c>
      <c r="C29" s="31">
        <f t="shared" si="4"/>
        <v>237817</v>
      </c>
      <c r="D29" s="31">
        <f t="shared" si="4"/>
        <v>51572</v>
      </c>
      <c r="E29" s="31">
        <f t="shared" si="4"/>
        <v>224643</v>
      </c>
    </row>
    <row r="30" spans="1:5" x14ac:dyDescent="0.2">
      <c r="A30" s="21" t="s">
        <v>2</v>
      </c>
      <c r="B30" s="31">
        <f t="shared" si="4"/>
        <v>45198</v>
      </c>
      <c r="C30" s="31">
        <f t="shared" si="4"/>
        <v>215360</v>
      </c>
      <c r="D30" s="31">
        <f t="shared" si="4"/>
        <v>49151</v>
      </c>
      <c r="E30" s="31">
        <f t="shared" si="4"/>
        <v>216690</v>
      </c>
    </row>
    <row r="31" spans="1:5" x14ac:dyDescent="0.2">
      <c r="A31" s="34" t="s">
        <v>8</v>
      </c>
      <c r="B31" s="29">
        <f>B29/B30*100-100</f>
        <v>4.4625868401256525</v>
      </c>
      <c r="C31" s="29">
        <f t="shared" ref="C31:D31" si="5">C29/C30*100-100</f>
        <v>10.4276560178306</v>
      </c>
      <c r="D31" s="29">
        <f t="shared" si="5"/>
        <v>4.92563732172286</v>
      </c>
      <c r="E31" s="29">
        <f>E29/E30*100-100</f>
        <v>3.6702201301398247</v>
      </c>
    </row>
    <row r="32" spans="1:5" hidden="1" x14ac:dyDescent="0.2">
      <c r="A32" s="24" t="s">
        <v>10</v>
      </c>
      <c r="B32" s="26">
        <v>94.218949553001281</v>
      </c>
      <c r="C32" s="26">
        <v>94.423009470361279</v>
      </c>
      <c r="D32" s="26">
        <v>92.520765684146326</v>
      </c>
      <c r="E32" s="26">
        <v>90.250693021574051</v>
      </c>
    </row>
    <row r="33" spans="1:5" hidden="1" x14ac:dyDescent="0.2">
      <c r="A33" s="34" t="s">
        <v>11</v>
      </c>
      <c r="B33" s="29">
        <v>95.17572490471477</v>
      </c>
      <c r="C33" s="29">
        <f>C30/E30*100</f>
        <v>99.386219945544326</v>
      </c>
      <c r="D33" s="29">
        <v>93.519417013908708</v>
      </c>
      <c r="E33" s="29">
        <v>90.151146391083486</v>
      </c>
    </row>
  </sheetData>
  <mergeCells count="6">
    <mergeCell ref="A28:E28"/>
    <mergeCell ref="A2:E2"/>
    <mergeCell ref="A4:E4"/>
    <mergeCell ref="A10:E10"/>
    <mergeCell ref="A16:E16"/>
    <mergeCell ref="A22:E22"/>
  </mergeCells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74"/>
  <sheetViews>
    <sheetView workbookViewId="0">
      <selection activeCell="I50" sqref="I50"/>
    </sheetView>
  </sheetViews>
  <sheetFormatPr defaultRowHeight="12.75" x14ac:dyDescent="0.2"/>
  <cols>
    <col min="1" max="1" width="62.42578125" style="2" customWidth="1"/>
    <col min="2" max="2" width="9.85546875" style="2" bestFit="1" customWidth="1"/>
    <col min="3" max="3" width="9.28515625" style="2" bestFit="1" customWidth="1"/>
    <col min="4" max="4" width="9.140625" style="49"/>
    <col min="5" max="5" width="9.140625" style="2"/>
    <col min="6" max="6" width="8.5703125" style="30" customWidth="1"/>
    <col min="7" max="7" width="7.7109375" style="30" bestFit="1" customWidth="1"/>
    <col min="8" max="8" width="7.42578125" style="30" bestFit="1" customWidth="1"/>
    <col min="9" max="9" width="6.7109375" style="2" customWidth="1"/>
    <col min="10" max="16384" width="9.140625" style="2"/>
  </cols>
  <sheetData>
    <row r="2" spans="1:9" x14ac:dyDescent="0.2">
      <c r="A2" s="48" t="s">
        <v>109</v>
      </c>
    </row>
    <row r="3" spans="1:9" ht="36" x14ac:dyDescent="0.2">
      <c r="A3" s="50" t="s">
        <v>110</v>
      </c>
      <c r="B3" s="143" t="s">
        <v>3</v>
      </c>
      <c r="C3" s="143"/>
      <c r="D3" s="143" t="s">
        <v>111</v>
      </c>
      <c r="E3" s="143"/>
      <c r="F3" s="51" t="s">
        <v>112</v>
      </c>
      <c r="G3" s="51" t="s">
        <v>113</v>
      </c>
      <c r="H3" s="51" t="s">
        <v>114</v>
      </c>
      <c r="I3" s="52"/>
    </row>
    <row r="4" spans="1:9" x14ac:dyDescent="0.2">
      <c r="A4" s="53"/>
      <c r="B4" s="54">
        <v>2001</v>
      </c>
      <c r="C4" s="55">
        <v>2011</v>
      </c>
      <c r="D4" s="54">
        <v>2001</v>
      </c>
      <c r="E4" s="55">
        <v>2011</v>
      </c>
      <c r="F4" s="51">
        <v>2011</v>
      </c>
      <c r="G4" s="51"/>
      <c r="H4" s="51"/>
      <c r="I4" s="56"/>
    </row>
    <row r="5" spans="1:9" ht="12.75" customHeight="1" x14ac:dyDescent="0.2">
      <c r="A5" s="57" t="s">
        <v>115</v>
      </c>
      <c r="B5" s="4">
        <v>510</v>
      </c>
      <c r="C5" s="4">
        <v>257</v>
      </c>
      <c r="D5" s="4">
        <v>1565</v>
      </c>
      <c r="E5" s="4">
        <v>657</v>
      </c>
      <c r="F5" s="39">
        <f>E5/C5</f>
        <v>2.5564202334630348</v>
      </c>
      <c r="G5" s="58">
        <f>C5/B5*100-100</f>
        <v>-49.607843137254903</v>
      </c>
      <c r="H5" s="58">
        <f>E5/D5*100-100</f>
        <v>-58.019169329073485</v>
      </c>
      <c r="I5" s="59"/>
    </row>
    <row r="6" spans="1:9" ht="12.75" customHeight="1" x14ac:dyDescent="0.2">
      <c r="A6" s="57" t="s">
        <v>116</v>
      </c>
      <c r="B6" s="4">
        <v>34</v>
      </c>
      <c r="C6" s="4">
        <v>17</v>
      </c>
      <c r="D6" s="4">
        <v>365</v>
      </c>
      <c r="E6" s="4">
        <v>248</v>
      </c>
      <c r="F6" s="39">
        <f t="shared" ref="F6:F22" si="0">E6/C6</f>
        <v>14.588235294117647</v>
      </c>
      <c r="G6" s="58">
        <f t="shared" ref="G6:G23" si="1">C6/B6*100-100</f>
        <v>-50</v>
      </c>
      <c r="H6" s="58">
        <f t="shared" ref="H6:H23" si="2">E6/D6*100-100</f>
        <v>-32.054794520547944</v>
      </c>
      <c r="I6" s="59"/>
    </row>
    <row r="7" spans="1:9" ht="12.75" customHeight="1" x14ac:dyDescent="0.2">
      <c r="A7" s="57" t="s">
        <v>117</v>
      </c>
      <c r="B7" s="4">
        <v>10238</v>
      </c>
      <c r="C7" s="4">
        <v>8095</v>
      </c>
      <c r="D7" s="4">
        <v>122654</v>
      </c>
      <c r="E7" s="4">
        <v>102578</v>
      </c>
      <c r="F7" s="39">
        <f t="shared" si="0"/>
        <v>12.671772699197035</v>
      </c>
      <c r="G7" s="58">
        <f t="shared" si="1"/>
        <v>-20.931822621605775</v>
      </c>
      <c r="H7" s="58">
        <f t="shared" si="2"/>
        <v>-16.367994521173372</v>
      </c>
      <c r="I7" s="59"/>
    </row>
    <row r="8" spans="1:9" ht="12.75" customHeight="1" x14ac:dyDescent="0.2">
      <c r="A8" s="57" t="s">
        <v>118</v>
      </c>
      <c r="B8" s="4">
        <v>14</v>
      </c>
      <c r="C8" s="4">
        <v>102</v>
      </c>
      <c r="D8" s="4">
        <v>1886</v>
      </c>
      <c r="E8" s="4">
        <v>5127</v>
      </c>
      <c r="F8" s="39">
        <f t="shared" si="0"/>
        <v>50.264705882352942</v>
      </c>
      <c r="G8" s="58">
        <f t="shared" si="1"/>
        <v>628.57142857142856</v>
      </c>
      <c r="H8" s="58">
        <f t="shared" si="2"/>
        <v>171.84517497348889</v>
      </c>
      <c r="I8" s="59"/>
    </row>
    <row r="9" spans="1:9" ht="12.75" customHeight="1" x14ac:dyDescent="0.2">
      <c r="A9" s="57" t="s">
        <v>119</v>
      </c>
      <c r="B9" s="4">
        <v>65</v>
      </c>
      <c r="C9" s="4">
        <v>84</v>
      </c>
      <c r="D9" s="4">
        <v>715</v>
      </c>
      <c r="E9" s="4">
        <v>687</v>
      </c>
      <c r="F9" s="39">
        <f t="shared" si="0"/>
        <v>8.1785714285714288</v>
      </c>
      <c r="G9" s="58">
        <f t="shared" si="1"/>
        <v>29.230769230769226</v>
      </c>
      <c r="H9" s="58">
        <f t="shared" si="2"/>
        <v>-3.916083916083906</v>
      </c>
      <c r="I9" s="59"/>
    </row>
    <row r="10" spans="1:9" ht="12.75" customHeight="1" x14ac:dyDescent="0.2">
      <c r="A10" s="57" t="s">
        <v>120</v>
      </c>
      <c r="B10" s="4">
        <v>9341</v>
      </c>
      <c r="C10" s="4">
        <v>9700</v>
      </c>
      <c r="D10" s="4">
        <v>29565</v>
      </c>
      <c r="E10" s="4">
        <v>25195</v>
      </c>
      <c r="F10" s="39">
        <f t="shared" si="0"/>
        <v>2.5974226804123712</v>
      </c>
      <c r="G10" s="58">
        <f t="shared" si="1"/>
        <v>3.8432715983299346</v>
      </c>
      <c r="H10" s="58">
        <f t="shared" si="2"/>
        <v>-14.780991036698794</v>
      </c>
      <c r="I10" s="59"/>
    </row>
    <row r="11" spans="1:9" ht="12.75" customHeight="1" x14ac:dyDescent="0.2">
      <c r="A11" s="57" t="s">
        <v>121</v>
      </c>
      <c r="B11" s="4">
        <v>21237</v>
      </c>
      <c r="C11" s="4">
        <v>19019</v>
      </c>
      <c r="D11" s="4">
        <v>68331</v>
      </c>
      <c r="E11" s="4">
        <v>75574</v>
      </c>
      <c r="F11" s="39">
        <f t="shared" si="0"/>
        <v>3.9736053420263948</v>
      </c>
      <c r="G11" s="58">
        <f t="shared" si="1"/>
        <v>-10.444036351650425</v>
      </c>
      <c r="H11" s="58">
        <f t="shared" si="2"/>
        <v>10.599874142043859</v>
      </c>
      <c r="I11" s="59"/>
    </row>
    <row r="12" spans="1:9" ht="12.75" customHeight="1" x14ac:dyDescent="0.2">
      <c r="A12" s="57" t="s">
        <v>122</v>
      </c>
      <c r="B12" s="4">
        <v>4758</v>
      </c>
      <c r="C12" s="4">
        <v>3779</v>
      </c>
      <c r="D12" s="4">
        <v>18797</v>
      </c>
      <c r="E12" s="4">
        <v>20817</v>
      </c>
      <c r="F12" s="39">
        <f t="shared" si="0"/>
        <v>5.508600158772162</v>
      </c>
      <c r="G12" s="58">
        <f t="shared" si="1"/>
        <v>-20.575872215216478</v>
      </c>
      <c r="H12" s="58">
        <f t="shared" si="2"/>
        <v>10.746395701441713</v>
      </c>
      <c r="I12" s="59"/>
    </row>
    <row r="13" spans="1:9" ht="12.75" customHeight="1" x14ac:dyDescent="0.2">
      <c r="A13" s="57" t="s">
        <v>123</v>
      </c>
      <c r="B13" s="4">
        <v>4037</v>
      </c>
      <c r="C13" s="4">
        <v>4680</v>
      </c>
      <c r="D13" s="4">
        <v>23966</v>
      </c>
      <c r="E13" s="4">
        <v>30718</v>
      </c>
      <c r="F13" s="39">
        <f t="shared" si="0"/>
        <v>6.5636752136752134</v>
      </c>
      <c r="G13" s="58">
        <f t="shared" si="1"/>
        <v>15.927669061184062</v>
      </c>
      <c r="H13" s="58">
        <f t="shared" si="2"/>
        <v>28.173245431027283</v>
      </c>
      <c r="I13" s="59"/>
    </row>
    <row r="14" spans="1:9" ht="12.75" customHeight="1" x14ac:dyDescent="0.2">
      <c r="A14" s="57" t="s">
        <v>124</v>
      </c>
      <c r="B14" s="4">
        <v>2284</v>
      </c>
      <c r="C14" s="4">
        <v>2307</v>
      </c>
      <c r="D14" s="4">
        <v>10878</v>
      </c>
      <c r="E14" s="4">
        <v>10966</v>
      </c>
      <c r="F14" s="39">
        <f t="shared" si="0"/>
        <v>4.753359341135674</v>
      </c>
      <c r="G14" s="58">
        <f t="shared" si="1"/>
        <v>1.0070052539404628</v>
      </c>
      <c r="H14" s="58">
        <f t="shared" si="2"/>
        <v>0.80897223754365655</v>
      </c>
      <c r="I14" s="59"/>
    </row>
    <row r="15" spans="1:9" ht="12.75" customHeight="1" x14ac:dyDescent="0.2">
      <c r="A15" s="57" t="s">
        <v>125</v>
      </c>
      <c r="B15" s="4">
        <v>1882</v>
      </c>
      <c r="C15" s="4">
        <v>1833</v>
      </c>
      <c r="D15" s="4">
        <v>17744</v>
      </c>
      <c r="E15" s="4">
        <v>15110</v>
      </c>
      <c r="F15" s="39">
        <f t="shared" si="0"/>
        <v>8.2433169667212223</v>
      </c>
      <c r="G15" s="58">
        <f t="shared" si="1"/>
        <v>-2.6036131774707769</v>
      </c>
      <c r="H15" s="58">
        <f t="shared" si="2"/>
        <v>-14.844454463480616</v>
      </c>
      <c r="I15" s="59"/>
    </row>
    <row r="16" spans="1:9" ht="12.75" customHeight="1" x14ac:dyDescent="0.2">
      <c r="A16" s="57" t="s">
        <v>126</v>
      </c>
      <c r="B16" s="4">
        <v>4345</v>
      </c>
      <c r="C16" s="4">
        <v>6031</v>
      </c>
      <c r="D16" s="4">
        <v>6721</v>
      </c>
      <c r="E16" s="4">
        <v>8136</v>
      </c>
      <c r="F16" s="39">
        <f t="shared" si="0"/>
        <v>1.3490300116066987</v>
      </c>
      <c r="G16" s="58">
        <f t="shared" si="1"/>
        <v>38.803222094361331</v>
      </c>
      <c r="H16" s="58">
        <f t="shared" si="2"/>
        <v>21.053414670435956</v>
      </c>
      <c r="I16" s="59"/>
    </row>
    <row r="17" spans="1:9" ht="12.75" customHeight="1" x14ac:dyDescent="0.2">
      <c r="A17" s="57" t="s">
        <v>127</v>
      </c>
      <c r="B17" s="4">
        <v>13016</v>
      </c>
      <c r="C17" s="4">
        <v>16463</v>
      </c>
      <c r="D17" s="4">
        <v>22603</v>
      </c>
      <c r="E17" s="4">
        <v>28341</v>
      </c>
      <c r="F17" s="39">
        <f t="shared" si="0"/>
        <v>1.7214966895462553</v>
      </c>
      <c r="G17" s="58">
        <f t="shared" si="1"/>
        <v>26.482790411800863</v>
      </c>
      <c r="H17" s="58">
        <f t="shared" si="2"/>
        <v>25.386010706543388</v>
      </c>
      <c r="I17" s="59"/>
    </row>
    <row r="18" spans="1:9" ht="12.75" customHeight="1" x14ac:dyDescent="0.2">
      <c r="A18" s="57" t="s">
        <v>128</v>
      </c>
      <c r="B18" s="4">
        <v>2883</v>
      </c>
      <c r="C18" s="4">
        <v>3242</v>
      </c>
      <c r="D18" s="4">
        <v>21393</v>
      </c>
      <c r="E18" s="4">
        <v>34456</v>
      </c>
      <c r="F18" s="39">
        <f t="shared" si="0"/>
        <v>10.628007402837754</v>
      </c>
      <c r="G18" s="58">
        <f t="shared" si="1"/>
        <v>12.452306625043349</v>
      </c>
      <c r="H18" s="58">
        <f t="shared" si="2"/>
        <v>61.062029635862189</v>
      </c>
      <c r="I18" s="59"/>
    </row>
    <row r="19" spans="1:9" ht="12.75" customHeight="1" x14ac:dyDescent="0.2">
      <c r="A19" s="57" t="s">
        <v>129</v>
      </c>
      <c r="B19" s="4">
        <v>416</v>
      </c>
      <c r="C19" s="4">
        <v>546</v>
      </c>
      <c r="D19" s="4">
        <v>1321</v>
      </c>
      <c r="E19" s="4">
        <v>1513</v>
      </c>
      <c r="F19" s="39">
        <f t="shared" si="0"/>
        <v>2.771062271062271</v>
      </c>
      <c r="G19" s="58">
        <f t="shared" si="1"/>
        <v>31.25</v>
      </c>
      <c r="H19" s="58">
        <f t="shared" si="2"/>
        <v>14.5344436033308</v>
      </c>
      <c r="I19" s="59"/>
    </row>
    <row r="20" spans="1:9" ht="12.75" customHeight="1" x14ac:dyDescent="0.2">
      <c r="A20" s="57" t="s">
        <v>130</v>
      </c>
      <c r="B20" s="4">
        <v>4269</v>
      </c>
      <c r="C20" s="4">
        <v>6081</v>
      </c>
      <c r="D20" s="4">
        <v>8888</v>
      </c>
      <c r="E20" s="4">
        <v>13026</v>
      </c>
      <c r="F20" s="39">
        <f t="shared" si="0"/>
        <v>2.1420818944252589</v>
      </c>
      <c r="G20" s="58">
        <f t="shared" si="1"/>
        <v>42.445537596626849</v>
      </c>
      <c r="H20" s="58">
        <f t="shared" si="2"/>
        <v>46.557155715571554</v>
      </c>
      <c r="I20" s="59"/>
    </row>
    <row r="21" spans="1:9" ht="12.75" customHeight="1" x14ac:dyDescent="0.2">
      <c r="A21" s="57" t="s">
        <v>131</v>
      </c>
      <c r="B21" s="4">
        <v>1030</v>
      </c>
      <c r="C21" s="4">
        <v>1238</v>
      </c>
      <c r="D21" s="4">
        <v>2417</v>
      </c>
      <c r="E21" s="4">
        <v>2590</v>
      </c>
      <c r="F21" s="39">
        <f t="shared" si="0"/>
        <v>2.0920840064620356</v>
      </c>
      <c r="G21" s="58">
        <f t="shared" si="1"/>
        <v>20.194174757281559</v>
      </c>
      <c r="H21" s="58">
        <f t="shared" si="2"/>
        <v>7.1576334298717512</v>
      </c>
      <c r="I21" s="59"/>
    </row>
    <row r="22" spans="1:9" ht="12.75" customHeight="1" x14ac:dyDescent="0.2">
      <c r="A22" s="57" t="s">
        <v>132</v>
      </c>
      <c r="B22" s="4">
        <v>3681</v>
      </c>
      <c r="C22" s="4">
        <v>3464</v>
      </c>
      <c r="D22" s="4">
        <v>8161</v>
      </c>
      <c r="E22" s="4">
        <v>7958</v>
      </c>
      <c r="F22" s="39">
        <f t="shared" si="0"/>
        <v>2.2973441108545036</v>
      </c>
      <c r="G22" s="58">
        <f t="shared" si="1"/>
        <v>-5.8951371909807193</v>
      </c>
      <c r="H22" s="58">
        <f t="shared" si="2"/>
        <v>-2.4874402646734524</v>
      </c>
      <c r="I22" s="59"/>
    </row>
    <row r="23" spans="1:9" ht="12.75" customHeight="1" x14ac:dyDescent="0.2">
      <c r="A23" s="60" t="s">
        <v>7</v>
      </c>
      <c r="B23" s="61">
        <v>84040</v>
      </c>
      <c r="C23" s="61">
        <v>86938</v>
      </c>
      <c r="D23" s="61">
        <v>367970</v>
      </c>
      <c r="E23" s="61">
        <v>383697</v>
      </c>
      <c r="F23" s="62">
        <f>E23/C23</f>
        <v>4.4134555660355659</v>
      </c>
      <c r="G23" s="63">
        <f t="shared" si="1"/>
        <v>3.448357924797719</v>
      </c>
      <c r="H23" s="63">
        <f t="shared" si="2"/>
        <v>4.2739897274234266</v>
      </c>
      <c r="I23" s="64"/>
    </row>
    <row r="24" spans="1:9" ht="12.75" customHeight="1" x14ac:dyDescent="0.2">
      <c r="A24" s="48"/>
      <c r="B24" s="65"/>
      <c r="C24" s="65"/>
      <c r="D24" s="65"/>
      <c r="E24" s="65"/>
      <c r="F24" s="66"/>
      <c r="G24" s="67"/>
      <c r="H24" s="67"/>
      <c r="I24" s="64"/>
    </row>
    <row r="25" spans="1:9" x14ac:dyDescent="0.2">
      <c r="D25" s="2"/>
    </row>
    <row r="27" spans="1:9" x14ac:dyDescent="0.2">
      <c r="A27" s="48" t="s">
        <v>133</v>
      </c>
    </row>
    <row r="28" spans="1:9" ht="36" x14ac:dyDescent="0.2">
      <c r="A28" s="50" t="s">
        <v>110</v>
      </c>
      <c r="B28" s="143" t="s">
        <v>3</v>
      </c>
      <c r="C28" s="143"/>
      <c r="D28" s="143" t="s">
        <v>111</v>
      </c>
      <c r="E28" s="143"/>
      <c r="F28" s="51" t="s">
        <v>112</v>
      </c>
      <c r="G28" s="51" t="s">
        <v>113</v>
      </c>
      <c r="H28" s="51" t="s">
        <v>114</v>
      </c>
      <c r="I28" s="52"/>
    </row>
    <row r="29" spans="1:9" x14ac:dyDescent="0.2">
      <c r="A29" s="50"/>
      <c r="B29" s="50">
        <v>2001</v>
      </c>
      <c r="C29" s="68">
        <v>2011</v>
      </c>
      <c r="D29" s="50">
        <v>2001</v>
      </c>
      <c r="E29" s="68">
        <v>2011</v>
      </c>
      <c r="F29" s="51">
        <v>2011</v>
      </c>
      <c r="G29" s="51"/>
      <c r="H29" s="51"/>
      <c r="I29" s="56"/>
    </row>
    <row r="30" spans="1:9" ht="12.75" customHeight="1" x14ac:dyDescent="0.2">
      <c r="A30" s="57" t="s">
        <v>115</v>
      </c>
      <c r="B30" s="4">
        <v>51</v>
      </c>
      <c r="C30" s="4">
        <v>13</v>
      </c>
      <c r="D30" s="4">
        <v>306</v>
      </c>
      <c r="E30" s="4">
        <v>51</v>
      </c>
      <c r="F30" s="39">
        <f>E30/C30</f>
        <v>3.9230769230769229</v>
      </c>
      <c r="G30" s="58">
        <f>C30/B30*100-100</f>
        <v>-74.509803921568633</v>
      </c>
      <c r="H30" s="58">
        <f>E30/D30*100-100</f>
        <v>-83.333333333333343</v>
      </c>
      <c r="I30" s="59"/>
    </row>
    <row r="31" spans="1:9" ht="12.75" customHeight="1" x14ac:dyDescent="0.2">
      <c r="A31" s="57" t="s">
        <v>116</v>
      </c>
      <c r="B31" s="4">
        <v>5</v>
      </c>
      <c r="C31" s="4">
        <v>2</v>
      </c>
      <c r="D31" s="4">
        <v>73</v>
      </c>
      <c r="E31" s="4" t="s">
        <v>134</v>
      </c>
      <c r="F31" s="39" t="s">
        <v>134</v>
      </c>
      <c r="G31" s="58">
        <f t="shared" ref="G31:G48" si="3">C31/B31*100-100</f>
        <v>-60</v>
      </c>
      <c r="H31" s="58" t="s">
        <v>134</v>
      </c>
      <c r="I31" s="59"/>
    </row>
    <row r="32" spans="1:9" ht="12.75" customHeight="1" x14ac:dyDescent="0.2">
      <c r="A32" s="57" t="s">
        <v>117</v>
      </c>
      <c r="B32" s="4">
        <v>2540</v>
      </c>
      <c r="C32" s="4">
        <v>1766</v>
      </c>
      <c r="D32" s="4">
        <v>25862</v>
      </c>
      <c r="E32" s="4">
        <v>18104</v>
      </c>
      <c r="F32" s="39">
        <f t="shared" ref="F32:F47" si="4">E32/C32</f>
        <v>10.251415628539071</v>
      </c>
      <c r="G32" s="58">
        <f t="shared" si="3"/>
        <v>-30.472440944881882</v>
      </c>
      <c r="H32" s="58">
        <f t="shared" ref="H32:H48" si="5">E32/D32*100-100</f>
        <v>-29.997679993813321</v>
      </c>
      <c r="I32" s="59"/>
    </row>
    <row r="33" spans="1:9" ht="12.75" customHeight="1" x14ac:dyDescent="0.2">
      <c r="A33" s="57" t="s">
        <v>118</v>
      </c>
      <c r="B33" s="4">
        <v>9</v>
      </c>
      <c r="C33" s="4">
        <v>61</v>
      </c>
      <c r="D33" s="4">
        <v>1860</v>
      </c>
      <c r="E33" s="4">
        <v>4485</v>
      </c>
      <c r="F33" s="39">
        <f t="shared" si="4"/>
        <v>73.52459016393442</v>
      </c>
      <c r="G33" s="58">
        <f t="shared" si="3"/>
        <v>577.77777777777771</v>
      </c>
      <c r="H33" s="58">
        <f t="shared" si="5"/>
        <v>141.12903225806451</v>
      </c>
      <c r="I33" s="59"/>
    </row>
    <row r="34" spans="1:9" ht="12.75" customHeight="1" x14ac:dyDescent="0.2">
      <c r="A34" s="57" t="s">
        <v>119</v>
      </c>
      <c r="B34" s="4">
        <v>8</v>
      </c>
      <c r="C34" s="4">
        <v>13</v>
      </c>
      <c r="D34" s="4">
        <v>64</v>
      </c>
      <c r="E34" s="4">
        <v>45</v>
      </c>
      <c r="F34" s="39">
        <f t="shared" si="4"/>
        <v>3.4615384615384617</v>
      </c>
      <c r="G34" s="58">
        <f t="shared" si="3"/>
        <v>62.5</v>
      </c>
      <c r="H34" s="58">
        <f t="shared" si="5"/>
        <v>-29.6875</v>
      </c>
      <c r="I34" s="59"/>
    </row>
    <row r="35" spans="1:9" ht="12.75" customHeight="1" x14ac:dyDescent="0.2">
      <c r="A35" s="57" t="s">
        <v>120</v>
      </c>
      <c r="B35" s="4">
        <v>2814</v>
      </c>
      <c r="C35" s="4">
        <v>2782</v>
      </c>
      <c r="D35" s="4">
        <v>10510</v>
      </c>
      <c r="E35" s="4">
        <v>7850</v>
      </c>
      <c r="F35" s="39">
        <f t="shared" si="4"/>
        <v>2.8217109992810929</v>
      </c>
      <c r="G35" s="58">
        <f t="shared" si="3"/>
        <v>-1.1371712864250156</v>
      </c>
      <c r="H35" s="58">
        <f t="shared" si="5"/>
        <v>-25.309229305423415</v>
      </c>
      <c r="I35" s="59"/>
    </row>
    <row r="36" spans="1:9" ht="12.75" customHeight="1" x14ac:dyDescent="0.2">
      <c r="A36" s="57" t="s">
        <v>121</v>
      </c>
      <c r="B36" s="4">
        <v>9601</v>
      </c>
      <c r="C36" s="4">
        <v>7976</v>
      </c>
      <c r="D36" s="4">
        <v>25493</v>
      </c>
      <c r="E36" s="4">
        <v>24390</v>
      </c>
      <c r="F36" s="39">
        <f t="shared" si="4"/>
        <v>3.0579237713139418</v>
      </c>
      <c r="G36" s="58">
        <f t="shared" si="3"/>
        <v>-16.925320279137594</v>
      </c>
      <c r="H36" s="58">
        <f t="shared" si="5"/>
        <v>-4.3266779115835732</v>
      </c>
      <c r="I36" s="59"/>
    </row>
    <row r="37" spans="1:9" ht="12.75" customHeight="1" x14ac:dyDescent="0.2">
      <c r="A37" s="57" t="s">
        <v>122</v>
      </c>
      <c r="B37" s="4">
        <v>1527</v>
      </c>
      <c r="C37" s="4">
        <v>1156</v>
      </c>
      <c r="D37" s="4">
        <v>9236</v>
      </c>
      <c r="E37" s="4">
        <v>10655</v>
      </c>
      <c r="F37" s="39">
        <f t="shared" si="4"/>
        <v>9.2171280276816603</v>
      </c>
      <c r="G37" s="58">
        <f t="shared" si="3"/>
        <v>-24.296005239030777</v>
      </c>
      <c r="H37" s="58">
        <f t="shared" si="5"/>
        <v>15.363793850151581</v>
      </c>
      <c r="I37" s="59"/>
    </row>
    <row r="38" spans="1:9" ht="12.75" customHeight="1" x14ac:dyDescent="0.2">
      <c r="A38" s="57" t="s">
        <v>123</v>
      </c>
      <c r="B38" s="4">
        <v>1867</v>
      </c>
      <c r="C38" s="4">
        <v>2154</v>
      </c>
      <c r="D38" s="4">
        <v>8188</v>
      </c>
      <c r="E38" s="4">
        <v>9861</v>
      </c>
      <c r="F38" s="39">
        <f t="shared" si="4"/>
        <v>4.577994428969359</v>
      </c>
      <c r="G38" s="58">
        <f t="shared" si="3"/>
        <v>15.37225495447241</v>
      </c>
      <c r="H38" s="58">
        <f t="shared" si="5"/>
        <v>20.432340009770385</v>
      </c>
      <c r="I38" s="59"/>
    </row>
    <row r="39" spans="1:9" ht="12.75" customHeight="1" x14ac:dyDescent="0.2">
      <c r="A39" s="57" t="s">
        <v>124</v>
      </c>
      <c r="B39" s="4">
        <v>1349</v>
      </c>
      <c r="C39" s="4">
        <v>1328</v>
      </c>
      <c r="D39" s="4">
        <v>7053</v>
      </c>
      <c r="E39" s="4">
        <v>6926</v>
      </c>
      <c r="F39" s="39">
        <f t="shared" si="4"/>
        <v>5.2153614457831328</v>
      </c>
      <c r="G39" s="58">
        <f t="shared" si="3"/>
        <v>-1.5567086730911797</v>
      </c>
      <c r="H39" s="58">
        <f t="shared" si="5"/>
        <v>-1.8006522047355702</v>
      </c>
      <c r="I39" s="59"/>
    </row>
    <row r="40" spans="1:9" ht="12.75" customHeight="1" x14ac:dyDescent="0.2">
      <c r="A40" s="57" t="s">
        <v>125</v>
      </c>
      <c r="B40" s="4">
        <v>1096</v>
      </c>
      <c r="C40" s="4">
        <v>1031</v>
      </c>
      <c r="D40" s="4">
        <v>15406</v>
      </c>
      <c r="E40" s="4">
        <v>13230</v>
      </c>
      <c r="F40" s="39">
        <f t="shared" si="4"/>
        <v>12.832201745877789</v>
      </c>
      <c r="G40" s="58">
        <f t="shared" si="3"/>
        <v>-5.9306569343065689</v>
      </c>
      <c r="H40" s="58">
        <f t="shared" si="5"/>
        <v>-14.12436712968973</v>
      </c>
      <c r="I40" s="59"/>
    </row>
    <row r="41" spans="1:9" ht="12.75" customHeight="1" x14ac:dyDescent="0.2">
      <c r="A41" s="57" t="s">
        <v>126</v>
      </c>
      <c r="B41" s="4">
        <v>2543</v>
      </c>
      <c r="C41" s="4">
        <v>3180</v>
      </c>
      <c r="D41" s="4">
        <v>3777</v>
      </c>
      <c r="E41" s="4">
        <v>3922</v>
      </c>
      <c r="F41" s="39">
        <f t="shared" si="4"/>
        <v>1.2333333333333334</v>
      </c>
      <c r="G41" s="58">
        <f t="shared" si="3"/>
        <v>25.049154541879659</v>
      </c>
      <c r="H41" s="58">
        <f t="shared" si="5"/>
        <v>3.8390256817580024</v>
      </c>
      <c r="I41" s="59"/>
    </row>
    <row r="42" spans="1:9" ht="12.75" customHeight="1" x14ac:dyDescent="0.2">
      <c r="A42" s="57" t="s">
        <v>127</v>
      </c>
      <c r="B42" s="4">
        <v>8438</v>
      </c>
      <c r="C42" s="4">
        <v>10215</v>
      </c>
      <c r="D42" s="4">
        <v>15022</v>
      </c>
      <c r="E42" s="4">
        <v>18194</v>
      </c>
      <c r="F42" s="39">
        <f t="shared" si="4"/>
        <v>1.7811062163485072</v>
      </c>
      <c r="G42" s="58">
        <f t="shared" si="3"/>
        <v>21.059492770798769</v>
      </c>
      <c r="H42" s="58">
        <f t="shared" si="5"/>
        <v>21.115696977765936</v>
      </c>
      <c r="I42" s="59"/>
    </row>
    <row r="43" spans="1:9" ht="12.75" customHeight="1" x14ac:dyDescent="0.2">
      <c r="A43" s="57" t="s">
        <v>128</v>
      </c>
      <c r="B43" s="4">
        <v>1516</v>
      </c>
      <c r="C43" s="4">
        <v>1607</v>
      </c>
      <c r="D43" s="4">
        <v>17471</v>
      </c>
      <c r="E43" s="4">
        <v>13648</v>
      </c>
      <c r="F43" s="39">
        <f t="shared" si="4"/>
        <v>8.4928438083385185</v>
      </c>
      <c r="G43" s="58">
        <f t="shared" si="3"/>
        <v>6.0026385224274463</v>
      </c>
      <c r="H43" s="58">
        <f t="shared" si="5"/>
        <v>-21.881975845687137</v>
      </c>
      <c r="I43" s="59"/>
    </row>
    <row r="44" spans="1:9" ht="12.75" customHeight="1" x14ac:dyDescent="0.2">
      <c r="A44" s="57" t="s">
        <v>129</v>
      </c>
      <c r="B44" s="4">
        <v>267</v>
      </c>
      <c r="C44" s="4">
        <v>332</v>
      </c>
      <c r="D44" s="4">
        <v>986</v>
      </c>
      <c r="E44" s="4">
        <v>969</v>
      </c>
      <c r="F44" s="39">
        <f t="shared" si="4"/>
        <v>2.9186746987951806</v>
      </c>
      <c r="G44" s="58">
        <f t="shared" si="3"/>
        <v>24.344569288389508</v>
      </c>
      <c r="H44" s="58">
        <f t="shared" si="5"/>
        <v>-1.7241379310344911</v>
      </c>
      <c r="I44" s="59"/>
    </row>
    <row r="45" spans="1:9" ht="12.75" customHeight="1" x14ac:dyDescent="0.2">
      <c r="A45" s="57" t="s">
        <v>130</v>
      </c>
      <c r="B45" s="4">
        <v>2734</v>
      </c>
      <c r="C45" s="4">
        <v>3714</v>
      </c>
      <c r="D45" s="4">
        <v>5897</v>
      </c>
      <c r="E45" s="4">
        <v>8066</v>
      </c>
      <c r="F45" s="39">
        <f t="shared" si="4"/>
        <v>2.1717824448034464</v>
      </c>
      <c r="G45" s="58">
        <f t="shared" si="3"/>
        <v>35.844915874177019</v>
      </c>
      <c r="H45" s="58">
        <f t="shared" si="5"/>
        <v>36.781414278446675</v>
      </c>
      <c r="I45" s="59"/>
    </row>
    <row r="46" spans="1:9" ht="12.75" customHeight="1" x14ac:dyDescent="0.2">
      <c r="A46" s="57" t="s">
        <v>131</v>
      </c>
      <c r="B46" s="4">
        <v>594</v>
      </c>
      <c r="C46" s="4">
        <v>730</v>
      </c>
      <c r="D46" s="4">
        <v>1459</v>
      </c>
      <c r="E46" s="4">
        <v>1532</v>
      </c>
      <c r="F46" s="39">
        <f t="shared" si="4"/>
        <v>2.0986301369863014</v>
      </c>
      <c r="G46" s="58">
        <f t="shared" si="3"/>
        <v>22.895622895622907</v>
      </c>
      <c r="H46" s="58">
        <f t="shared" si="5"/>
        <v>5.003427004797814</v>
      </c>
      <c r="I46" s="59"/>
    </row>
    <row r="47" spans="1:9" ht="12.75" customHeight="1" x14ac:dyDescent="0.2">
      <c r="A47" s="57" t="s">
        <v>132</v>
      </c>
      <c r="B47" s="4">
        <v>1883</v>
      </c>
      <c r="C47" s="4">
        <v>1663</v>
      </c>
      <c r="D47" s="4">
        <v>3947</v>
      </c>
      <c r="E47" s="4">
        <v>3952</v>
      </c>
      <c r="F47" s="39">
        <f t="shared" si="4"/>
        <v>2.3764281419122066</v>
      </c>
      <c r="G47" s="58">
        <f t="shared" si="3"/>
        <v>-11.683483802442908</v>
      </c>
      <c r="H47" s="58">
        <f t="shared" si="5"/>
        <v>0.1266784899924005</v>
      </c>
      <c r="I47" s="59"/>
    </row>
    <row r="48" spans="1:9" ht="12.75" customHeight="1" x14ac:dyDescent="0.2">
      <c r="A48" s="60" t="s">
        <v>7</v>
      </c>
      <c r="B48" s="61">
        <f>SUM(B30:B47)</f>
        <v>38842</v>
      </c>
      <c r="C48" s="61">
        <f>SUM(C30:C47)</f>
        <v>39723</v>
      </c>
      <c r="D48" s="61">
        <f>SUM(D30:D47)</f>
        <v>152610</v>
      </c>
      <c r="E48" s="61">
        <f>SUM(E30:E47)</f>
        <v>145880</v>
      </c>
      <c r="F48" s="62">
        <f>E48/C48</f>
        <v>3.6724315887521084</v>
      </c>
      <c r="G48" s="63">
        <f t="shared" si="3"/>
        <v>2.2681633283559108</v>
      </c>
      <c r="H48" s="63">
        <f t="shared" si="5"/>
        <v>-4.4099338182294758</v>
      </c>
      <c r="I48" s="64"/>
    </row>
    <row r="49" spans="1:9" x14ac:dyDescent="0.2">
      <c r="D49" s="2"/>
    </row>
    <row r="52" spans="1:9" x14ac:dyDescent="0.2">
      <c r="A52" s="48" t="s">
        <v>135</v>
      </c>
      <c r="D52" s="2"/>
    </row>
    <row r="53" spans="1:9" ht="36" x14ac:dyDescent="0.2">
      <c r="A53" s="50" t="s">
        <v>110</v>
      </c>
      <c r="B53" s="143" t="s">
        <v>3</v>
      </c>
      <c r="C53" s="143"/>
      <c r="D53" s="143" t="s">
        <v>111</v>
      </c>
      <c r="E53" s="143"/>
      <c r="F53" s="51" t="s">
        <v>112</v>
      </c>
      <c r="G53" s="51" t="s">
        <v>113</v>
      </c>
      <c r="H53" s="51" t="s">
        <v>114</v>
      </c>
      <c r="I53" s="52"/>
    </row>
    <row r="54" spans="1:9" ht="12.75" customHeight="1" x14ac:dyDescent="0.2">
      <c r="A54" s="53"/>
      <c r="B54" s="50">
        <v>2001</v>
      </c>
      <c r="C54" s="68">
        <v>2011</v>
      </c>
      <c r="D54" s="50">
        <v>2001</v>
      </c>
      <c r="E54" s="68">
        <v>2011</v>
      </c>
      <c r="F54" s="51">
        <v>2011</v>
      </c>
      <c r="G54" s="51"/>
      <c r="H54" s="51"/>
      <c r="I54" s="56"/>
    </row>
    <row r="55" spans="1:9" ht="12.75" customHeight="1" x14ac:dyDescent="0.2">
      <c r="A55" s="57" t="s">
        <v>115</v>
      </c>
      <c r="B55" s="4">
        <f>B5-B30</f>
        <v>459</v>
      </c>
      <c r="C55" s="4">
        <f t="shared" ref="C55:E55" si="6">C5-C30</f>
        <v>244</v>
      </c>
      <c r="D55" s="4">
        <f t="shared" si="6"/>
        <v>1259</v>
      </c>
      <c r="E55" s="4">
        <f t="shared" si="6"/>
        <v>606</v>
      </c>
      <c r="F55" s="39">
        <f>E55/C55</f>
        <v>2.4836065573770494</v>
      </c>
      <c r="G55" s="58">
        <f>C55/B55*100-100</f>
        <v>-46.840958605664483</v>
      </c>
      <c r="H55" s="58">
        <f>E55/D55*100-100</f>
        <v>-51.866560762509927</v>
      </c>
      <c r="I55" s="59"/>
    </row>
    <row r="56" spans="1:9" ht="12.75" customHeight="1" x14ac:dyDescent="0.2">
      <c r="A56" s="57" t="s">
        <v>116</v>
      </c>
      <c r="B56" s="4">
        <f t="shared" ref="B56:E71" si="7">B6-B31</f>
        <v>29</v>
      </c>
      <c r="C56" s="4">
        <f t="shared" si="7"/>
        <v>15</v>
      </c>
      <c r="D56" s="4">
        <f t="shared" si="7"/>
        <v>292</v>
      </c>
      <c r="E56" s="4" t="s">
        <v>134</v>
      </c>
      <c r="F56" s="39" t="s">
        <v>134</v>
      </c>
      <c r="G56" s="58">
        <f t="shared" ref="G56:G73" si="8">C56/B56*100-100</f>
        <v>-48.275862068965516</v>
      </c>
      <c r="H56" s="58" t="s">
        <v>134</v>
      </c>
      <c r="I56" s="59"/>
    </row>
    <row r="57" spans="1:9" ht="12.75" customHeight="1" x14ac:dyDescent="0.2">
      <c r="A57" s="57" t="s">
        <v>117</v>
      </c>
      <c r="B57" s="4">
        <f t="shared" si="7"/>
        <v>7698</v>
      </c>
      <c r="C57" s="4">
        <f t="shared" si="7"/>
        <v>6329</v>
      </c>
      <c r="D57" s="4">
        <f t="shared" si="7"/>
        <v>96792</v>
      </c>
      <c r="E57" s="4">
        <f t="shared" si="7"/>
        <v>84474</v>
      </c>
      <c r="F57" s="39">
        <f t="shared" ref="F57:F72" si="9">E57/C57</f>
        <v>13.34713224838047</v>
      </c>
      <c r="G57" s="58">
        <f t="shared" si="8"/>
        <v>-17.783839958430761</v>
      </c>
      <c r="H57" s="58">
        <f t="shared" ref="H57:H73" si="10">E57/D57*100-100</f>
        <v>-12.726258368460208</v>
      </c>
      <c r="I57" s="59"/>
    </row>
    <row r="58" spans="1:9" ht="12.75" customHeight="1" x14ac:dyDescent="0.2">
      <c r="A58" s="57" t="s">
        <v>118</v>
      </c>
      <c r="B58" s="4">
        <f t="shared" si="7"/>
        <v>5</v>
      </c>
      <c r="C58" s="4">
        <f t="shared" si="7"/>
        <v>41</v>
      </c>
      <c r="D58" s="4">
        <f t="shared" si="7"/>
        <v>26</v>
      </c>
      <c r="E58" s="4">
        <f t="shared" si="7"/>
        <v>642</v>
      </c>
      <c r="F58" s="39">
        <f t="shared" si="9"/>
        <v>15.658536585365853</v>
      </c>
      <c r="G58" s="58">
        <f t="shared" si="8"/>
        <v>719.99999999999989</v>
      </c>
      <c r="H58" s="58">
        <f t="shared" si="10"/>
        <v>2369.2307692307695</v>
      </c>
      <c r="I58" s="59"/>
    </row>
    <row r="59" spans="1:9" ht="12.75" customHeight="1" x14ac:dyDescent="0.2">
      <c r="A59" s="57" t="s">
        <v>119</v>
      </c>
      <c r="B59" s="4">
        <f t="shared" si="7"/>
        <v>57</v>
      </c>
      <c r="C59" s="4">
        <f t="shared" si="7"/>
        <v>71</v>
      </c>
      <c r="D59" s="4">
        <f t="shared" si="7"/>
        <v>651</v>
      </c>
      <c r="E59" s="4">
        <f t="shared" si="7"/>
        <v>642</v>
      </c>
      <c r="F59" s="39">
        <f t="shared" si="9"/>
        <v>9.0422535211267601</v>
      </c>
      <c r="G59" s="58">
        <f t="shared" si="8"/>
        <v>24.561403508771946</v>
      </c>
      <c r="H59" s="58">
        <f t="shared" si="10"/>
        <v>-1.3824884792626762</v>
      </c>
      <c r="I59" s="59"/>
    </row>
    <row r="60" spans="1:9" ht="12.75" customHeight="1" x14ac:dyDescent="0.2">
      <c r="A60" s="57" t="s">
        <v>120</v>
      </c>
      <c r="B60" s="4">
        <f t="shared" si="7"/>
        <v>6527</v>
      </c>
      <c r="C60" s="4">
        <f t="shared" si="7"/>
        <v>6918</v>
      </c>
      <c r="D60" s="4">
        <f t="shared" si="7"/>
        <v>19055</v>
      </c>
      <c r="E60" s="4">
        <f t="shared" si="7"/>
        <v>17345</v>
      </c>
      <c r="F60" s="39">
        <f t="shared" si="9"/>
        <v>2.5072275224053193</v>
      </c>
      <c r="G60" s="58">
        <f t="shared" si="8"/>
        <v>5.9905009958633286</v>
      </c>
      <c r="H60" s="58">
        <f t="shared" si="10"/>
        <v>-8.9740225662555844</v>
      </c>
      <c r="I60" s="59"/>
    </row>
    <row r="61" spans="1:9" ht="12.75" customHeight="1" x14ac:dyDescent="0.2">
      <c r="A61" s="57" t="s">
        <v>121</v>
      </c>
      <c r="B61" s="4">
        <f t="shared" si="7"/>
        <v>11636</v>
      </c>
      <c r="C61" s="4">
        <f t="shared" si="7"/>
        <v>11043</v>
      </c>
      <c r="D61" s="4">
        <f t="shared" si="7"/>
        <v>42838</v>
      </c>
      <c r="E61" s="4">
        <f t="shared" si="7"/>
        <v>51184</v>
      </c>
      <c r="F61" s="39">
        <f t="shared" si="9"/>
        <v>4.634972380693652</v>
      </c>
      <c r="G61" s="58">
        <f t="shared" si="8"/>
        <v>-5.0962530079064976</v>
      </c>
      <c r="H61" s="58">
        <f t="shared" si="10"/>
        <v>19.48270227368225</v>
      </c>
      <c r="I61" s="59"/>
    </row>
    <row r="62" spans="1:9" ht="12.75" customHeight="1" x14ac:dyDescent="0.2">
      <c r="A62" s="57" t="s">
        <v>122</v>
      </c>
      <c r="B62" s="4">
        <f t="shared" si="7"/>
        <v>3231</v>
      </c>
      <c r="C62" s="4">
        <f t="shared" si="7"/>
        <v>2623</v>
      </c>
      <c r="D62" s="4">
        <f t="shared" si="7"/>
        <v>9561</v>
      </c>
      <c r="E62" s="4">
        <f t="shared" si="7"/>
        <v>10162</v>
      </c>
      <c r="F62" s="39">
        <f t="shared" si="9"/>
        <v>3.8741898589401447</v>
      </c>
      <c r="G62" s="58">
        <f t="shared" si="8"/>
        <v>-18.817703497369237</v>
      </c>
      <c r="H62" s="58">
        <f t="shared" si="10"/>
        <v>6.2859533521598223</v>
      </c>
      <c r="I62" s="59"/>
    </row>
    <row r="63" spans="1:9" ht="12.75" customHeight="1" x14ac:dyDescent="0.2">
      <c r="A63" s="57" t="s">
        <v>123</v>
      </c>
      <c r="B63" s="4">
        <f t="shared" si="7"/>
        <v>2170</v>
      </c>
      <c r="C63" s="4">
        <f t="shared" si="7"/>
        <v>2526</v>
      </c>
      <c r="D63" s="4">
        <f t="shared" si="7"/>
        <v>15778</v>
      </c>
      <c r="E63" s="4">
        <f t="shared" si="7"/>
        <v>20857</v>
      </c>
      <c r="F63" s="39">
        <f t="shared" si="9"/>
        <v>8.2569279493269985</v>
      </c>
      <c r="G63" s="58">
        <f t="shared" si="8"/>
        <v>16.405529953917039</v>
      </c>
      <c r="H63" s="58">
        <f t="shared" si="10"/>
        <v>32.19039168462416</v>
      </c>
      <c r="I63" s="59"/>
    </row>
    <row r="64" spans="1:9" ht="12.75" customHeight="1" x14ac:dyDescent="0.2">
      <c r="A64" s="57" t="s">
        <v>124</v>
      </c>
      <c r="B64" s="4">
        <f t="shared" si="7"/>
        <v>935</v>
      </c>
      <c r="C64" s="4">
        <f t="shared" si="7"/>
        <v>979</v>
      </c>
      <c r="D64" s="4">
        <f t="shared" si="7"/>
        <v>3825</v>
      </c>
      <c r="E64" s="4">
        <f t="shared" si="7"/>
        <v>4040</v>
      </c>
      <c r="F64" s="39">
        <f t="shared" si="9"/>
        <v>4.1266598569969357</v>
      </c>
      <c r="G64" s="58">
        <f t="shared" si="8"/>
        <v>4.7058823529411882</v>
      </c>
      <c r="H64" s="58">
        <f t="shared" si="10"/>
        <v>5.620915032679747</v>
      </c>
      <c r="I64" s="59"/>
    </row>
    <row r="65" spans="1:9" ht="12.75" customHeight="1" x14ac:dyDescent="0.2">
      <c r="A65" s="57" t="s">
        <v>125</v>
      </c>
      <c r="B65" s="4">
        <f t="shared" si="7"/>
        <v>786</v>
      </c>
      <c r="C65" s="4">
        <f t="shared" si="7"/>
        <v>802</v>
      </c>
      <c r="D65" s="4">
        <f t="shared" si="7"/>
        <v>2338</v>
      </c>
      <c r="E65" s="4">
        <f t="shared" si="7"/>
        <v>1880</v>
      </c>
      <c r="F65" s="39">
        <f t="shared" si="9"/>
        <v>2.3441396508728181</v>
      </c>
      <c r="G65" s="58">
        <f t="shared" si="8"/>
        <v>2.0356234096692134</v>
      </c>
      <c r="H65" s="58">
        <f t="shared" si="10"/>
        <v>-19.589392643284867</v>
      </c>
      <c r="I65" s="59"/>
    </row>
    <row r="66" spans="1:9" ht="12.75" customHeight="1" x14ac:dyDescent="0.2">
      <c r="A66" s="57" t="s">
        <v>126</v>
      </c>
      <c r="B66" s="4">
        <f t="shared" si="7"/>
        <v>1802</v>
      </c>
      <c r="C66" s="4">
        <f t="shared" si="7"/>
        <v>2851</v>
      </c>
      <c r="D66" s="4">
        <f t="shared" si="7"/>
        <v>2944</v>
      </c>
      <c r="E66" s="4">
        <f t="shared" si="7"/>
        <v>4214</v>
      </c>
      <c r="F66" s="39">
        <f t="shared" si="9"/>
        <v>1.4780778674149422</v>
      </c>
      <c r="G66" s="58">
        <f t="shared" si="8"/>
        <v>58.213096559378471</v>
      </c>
      <c r="H66" s="58">
        <f t="shared" si="10"/>
        <v>43.138586956521721</v>
      </c>
      <c r="I66" s="59"/>
    </row>
    <row r="67" spans="1:9" ht="12.75" customHeight="1" x14ac:dyDescent="0.2">
      <c r="A67" s="57" t="s">
        <v>127</v>
      </c>
      <c r="B67" s="4">
        <f t="shared" si="7"/>
        <v>4578</v>
      </c>
      <c r="C67" s="4">
        <f t="shared" si="7"/>
        <v>6248</v>
      </c>
      <c r="D67" s="4">
        <f t="shared" si="7"/>
        <v>7581</v>
      </c>
      <c r="E67" s="4">
        <f t="shared" si="7"/>
        <v>10147</v>
      </c>
      <c r="F67" s="39">
        <f t="shared" si="9"/>
        <v>1.6240396927016645</v>
      </c>
      <c r="G67" s="58">
        <f t="shared" si="8"/>
        <v>36.478811708169502</v>
      </c>
      <c r="H67" s="58">
        <f t="shared" si="10"/>
        <v>33.847777338082039</v>
      </c>
      <c r="I67" s="59"/>
    </row>
    <row r="68" spans="1:9" ht="12.75" customHeight="1" x14ac:dyDescent="0.2">
      <c r="A68" s="57" t="s">
        <v>128</v>
      </c>
      <c r="B68" s="4">
        <f t="shared" si="7"/>
        <v>1367</v>
      </c>
      <c r="C68" s="4">
        <f t="shared" si="7"/>
        <v>1635</v>
      </c>
      <c r="D68" s="4">
        <f t="shared" si="7"/>
        <v>3922</v>
      </c>
      <c r="E68" s="4">
        <f t="shared" si="7"/>
        <v>20808</v>
      </c>
      <c r="F68" s="39">
        <f t="shared" si="9"/>
        <v>12.726605504587155</v>
      </c>
      <c r="G68" s="58">
        <f t="shared" si="8"/>
        <v>19.604974396488643</v>
      </c>
      <c r="H68" s="58">
        <f t="shared" si="10"/>
        <v>430.54563997960224</v>
      </c>
      <c r="I68" s="59"/>
    </row>
    <row r="69" spans="1:9" ht="12.75" customHeight="1" x14ac:dyDescent="0.2">
      <c r="A69" s="57" t="s">
        <v>129</v>
      </c>
      <c r="B69" s="4">
        <f t="shared" si="7"/>
        <v>149</v>
      </c>
      <c r="C69" s="4">
        <f t="shared" si="7"/>
        <v>214</v>
      </c>
      <c r="D69" s="4">
        <f t="shared" si="7"/>
        <v>335</v>
      </c>
      <c r="E69" s="4">
        <f t="shared" si="7"/>
        <v>544</v>
      </c>
      <c r="F69" s="39">
        <f t="shared" si="9"/>
        <v>2.542056074766355</v>
      </c>
      <c r="G69" s="58">
        <f t="shared" si="8"/>
        <v>43.624161073825491</v>
      </c>
      <c r="H69" s="58">
        <f t="shared" si="10"/>
        <v>62.388059701492523</v>
      </c>
      <c r="I69" s="59"/>
    </row>
    <row r="70" spans="1:9" ht="12.75" customHeight="1" x14ac:dyDescent="0.2">
      <c r="A70" s="57" t="s">
        <v>130</v>
      </c>
      <c r="B70" s="4">
        <f t="shared" si="7"/>
        <v>1535</v>
      </c>
      <c r="C70" s="4">
        <f t="shared" si="7"/>
        <v>2367</v>
      </c>
      <c r="D70" s="4">
        <f t="shared" si="7"/>
        <v>2991</v>
      </c>
      <c r="E70" s="4">
        <f t="shared" si="7"/>
        <v>4960</v>
      </c>
      <c r="F70" s="39">
        <f t="shared" si="9"/>
        <v>2.0954795099281793</v>
      </c>
      <c r="G70" s="58">
        <f t="shared" si="8"/>
        <v>54.201954397394161</v>
      </c>
      <c r="H70" s="58">
        <f t="shared" si="10"/>
        <v>65.830825810765617</v>
      </c>
      <c r="I70" s="59"/>
    </row>
    <row r="71" spans="1:9" ht="12.75" customHeight="1" x14ac:dyDescent="0.2">
      <c r="A71" s="57" t="s">
        <v>131</v>
      </c>
      <c r="B71" s="4">
        <f t="shared" si="7"/>
        <v>436</v>
      </c>
      <c r="C71" s="4">
        <f t="shared" si="7"/>
        <v>508</v>
      </c>
      <c r="D71" s="4">
        <f t="shared" si="7"/>
        <v>958</v>
      </c>
      <c r="E71" s="4">
        <f t="shared" si="7"/>
        <v>1058</v>
      </c>
      <c r="F71" s="39">
        <f t="shared" si="9"/>
        <v>2.0826771653543306</v>
      </c>
      <c r="G71" s="58">
        <f t="shared" si="8"/>
        <v>16.513761467889893</v>
      </c>
      <c r="H71" s="58">
        <f t="shared" si="10"/>
        <v>10.438413361169111</v>
      </c>
      <c r="I71" s="59"/>
    </row>
    <row r="72" spans="1:9" ht="12.75" customHeight="1" x14ac:dyDescent="0.2">
      <c r="A72" s="57" t="s">
        <v>132</v>
      </c>
      <c r="B72" s="4">
        <f t="shared" ref="B72:E73" si="11">B22-B47</f>
        <v>1798</v>
      </c>
      <c r="C72" s="4">
        <f t="shared" si="11"/>
        <v>1801</v>
      </c>
      <c r="D72" s="4">
        <f t="shared" si="11"/>
        <v>4214</v>
      </c>
      <c r="E72" s="4">
        <f t="shared" si="11"/>
        <v>4006</v>
      </c>
      <c r="F72" s="39">
        <f t="shared" si="9"/>
        <v>2.2243198223209326</v>
      </c>
      <c r="G72" s="58">
        <f t="shared" si="8"/>
        <v>0.16685205784203561</v>
      </c>
      <c r="H72" s="58">
        <f t="shared" si="10"/>
        <v>-4.9359278595158997</v>
      </c>
      <c r="I72" s="59"/>
    </row>
    <row r="73" spans="1:9" ht="12.75" customHeight="1" x14ac:dyDescent="0.2">
      <c r="A73" s="60" t="s">
        <v>7</v>
      </c>
      <c r="B73" s="69">
        <f t="shared" si="11"/>
        <v>45198</v>
      </c>
      <c r="C73" s="69">
        <f t="shared" si="11"/>
        <v>47215</v>
      </c>
      <c r="D73" s="69">
        <f t="shared" si="11"/>
        <v>215360</v>
      </c>
      <c r="E73" s="69">
        <f t="shared" si="11"/>
        <v>237817</v>
      </c>
      <c r="F73" s="62">
        <f>E73/C73</f>
        <v>5.0368950545377524</v>
      </c>
      <c r="G73" s="63">
        <f t="shared" si="8"/>
        <v>4.4625868401256525</v>
      </c>
      <c r="H73" s="63">
        <f t="shared" si="10"/>
        <v>10.4276560178306</v>
      </c>
      <c r="I73" s="64"/>
    </row>
    <row r="74" spans="1:9" x14ac:dyDescent="0.2">
      <c r="D74" s="2"/>
    </row>
  </sheetData>
  <mergeCells count="6">
    <mergeCell ref="B3:C3"/>
    <mergeCell ref="D3:E3"/>
    <mergeCell ref="B28:C28"/>
    <mergeCell ref="D28:E28"/>
    <mergeCell ref="B53:C53"/>
    <mergeCell ref="D53:E53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  <ignoredErrors>
    <ignoredError sqref="B48:D48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61"/>
  <sheetViews>
    <sheetView zoomScaleNormal="100" workbookViewId="0">
      <selection activeCell="L42" sqref="L42"/>
    </sheetView>
  </sheetViews>
  <sheetFormatPr defaultRowHeight="12.75" x14ac:dyDescent="0.2"/>
  <cols>
    <col min="1" max="1" width="27.28515625" style="2" customWidth="1"/>
    <col min="2" max="2" width="9.85546875" style="2" bestFit="1" customWidth="1"/>
    <col min="3" max="3" width="9.28515625" style="2" bestFit="1" customWidth="1"/>
    <col min="4" max="4" width="10.140625" style="2" customWidth="1"/>
    <col min="5" max="5" width="11.7109375" style="49" customWidth="1"/>
    <col min="6" max="9" width="8.85546875" style="49" customWidth="1"/>
    <col min="10" max="10" width="2.28515625" style="2" customWidth="1"/>
    <col min="11" max="16384" width="9.140625" style="2"/>
  </cols>
  <sheetData>
    <row r="2" spans="1:10" x14ac:dyDescent="0.2">
      <c r="A2" s="48" t="s">
        <v>136</v>
      </c>
    </row>
    <row r="3" spans="1:10" ht="24.75" customHeight="1" x14ac:dyDescent="0.2">
      <c r="A3" s="50"/>
      <c r="B3" s="143" t="s">
        <v>3</v>
      </c>
      <c r="C3" s="143"/>
      <c r="D3" s="143" t="s">
        <v>111</v>
      </c>
      <c r="E3" s="143"/>
      <c r="F3" s="144" t="s">
        <v>137</v>
      </c>
      <c r="G3" s="145"/>
      <c r="H3" s="144" t="s">
        <v>138</v>
      </c>
      <c r="I3" s="145"/>
    </row>
    <row r="4" spans="1:10" x14ac:dyDescent="0.2">
      <c r="A4" s="53"/>
      <c r="B4" s="55">
        <v>2001</v>
      </c>
      <c r="C4" s="55">
        <v>2011</v>
      </c>
      <c r="D4" s="55">
        <v>2001</v>
      </c>
      <c r="E4" s="55">
        <v>2011</v>
      </c>
      <c r="F4" s="55">
        <v>2001</v>
      </c>
      <c r="G4" s="55">
        <v>2011</v>
      </c>
      <c r="H4" s="55">
        <v>2001</v>
      </c>
      <c r="I4" s="55">
        <v>2011</v>
      </c>
    </row>
    <row r="5" spans="1:10" x14ac:dyDescent="0.2">
      <c r="A5" s="70">
        <v>0</v>
      </c>
      <c r="B5" s="71" t="s">
        <v>134</v>
      </c>
      <c r="C5" s="8">
        <v>4533</v>
      </c>
      <c r="D5" s="72" t="s">
        <v>134</v>
      </c>
      <c r="E5" s="20" t="s">
        <v>134</v>
      </c>
      <c r="F5" s="20" t="s">
        <v>134</v>
      </c>
      <c r="G5" s="8">
        <v>910</v>
      </c>
      <c r="H5" s="20" t="s">
        <v>134</v>
      </c>
      <c r="I5" s="8">
        <v>9</v>
      </c>
    </row>
    <row r="6" spans="1:10" x14ac:dyDescent="0.2">
      <c r="A6" s="70">
        <v>1</v>
      </c>
      <c r="B6" s="73">
        <v>48556</v>
      </c>
      <c r="C6" s="8">
        <v>49408</v>
      </c>
      <c r="D6" s="8">
        <v>48556</v>
      </c>
      <c r="E6" s="8">
        <v>49408</v>
      </c>
      <c r="F6" s="8">
        <v>3991</v>
      </c>
      <c r="G6" s="8">
        <v>1010</v>
      </c>
      <c r="H6" s="8">
        <v>130</v>
      </c>
      <c r="I6" s="8">
        <v>21</v>
      </c>
    </row>
    <row r="7" spans="1:10" x14ac:dyDescent="0.2">
      <c r="A7" s="70">
        <v>2</v>
      </c>
      <c r="B7" s="5">
        <v>14451</v>
      </c>
      <c r="C7" s="8">
        <v>12634</v>
      </c>
      <c r="D7" s="8">
        <v>28902</v>
      </c>
      <c r="E7" s="8">
        <v>25268</v>
      </c>
      <c r="F7" s="8">
        <v>2104</v>
      </c>
      <c r="G7" s="8">
        <v>1087</v>
      </c>
      <c r="H7" s="8">
        <v>127</v>
      </c>
      <c r="I7" s="8">
        <v>11</v>
      </c>
    </row>
    <row r="8" spans="1:10" x14ac:dyDescent="0.2">
      <c r="A8" s="74" t="s">
        <v>139</v>
      </c>
      <c r="B8" s="5">
        <v>11899</v>
      </c>
      <c r="C8" s="8">
        <v>11448</v>
      </c>
      <c r="D8" s="8">
        <v>43558</v>
      </c>
      <c r="E8" s="8">
        <v>42311</v>
      </c>
      <c r="F8" s="8">
        <v>3229</v>
      </c>
      <c r="G8" s="8">
        <v>1636</v>
      </c>
      <c r="H8" s="8">
        <v>135</v>
      </c>
      <c r="I8" s="8">
        <v>68</v>
      </c>
    </row>
    <row r="9" spans="1:10" x14ac:dyDescent="0.2">
      <c r="A9" s="75" t="s">
        <v>140</v>
      </c>
      <c r="B9" s="76">
        <v>4180</v>
      </c>
      <c r="C9" s="77">
        <v>4182</v>
      </c>
      <c r="D9" s="77">
        <v>29967</v>
      </c>
      <c r="E9" s="77">
        <v>29971</v>
      </c>
      <c r="F9" s="77">
        <v>1981</v>
      </c>
      <c r="G9" s="77">
        <v>1178</v>
      </c>
      <c r="H9" s="77">
        <v>136</v>
      </c>
      <c r="I9" s="77">
        <v>92</v>
      </c>
      <c r="J9" s="78"/>
    </row>
    <row r="10" spans="1:10" x14ac:dyDescent="0.2">
      <c r="A10" s="74" t="s">
        <v>141</v>
      </c>
      <c r="B10" s="5">
        <v>2293</v>
      </c>
      <c r="C10" s="8">
        <v>2191</v>
      </c>
      <c r="D10" s="8">
        <v>27607</v>
      </c>
      <c r="E10" s="8">
        <v>26256</v>
      </c>
      <c r="F10" s="8">
        <v>1615</v>
      </c>
      <c r="G10" s="8">
        <v>1295</v>
      </c>
      <c r="H10" s="8">
        <v>221</v>
      </c>
      <c r="I10" s="8">
        <v>207</v>
      </c>
    </row>
    <row r="11" spans="1:10" x14ac:dyDescent="0.2">
      <c r="A11" s="74" t="s">
        <v>142</v>
      </c>
      <c r="B11" s="8">
        <v>717</v>
      </c>
      <c r="C11" s="8">
        <v>644</v>
      </c>
      <c r="D11" s="8">
        <v>12404</v>
      </c>
      <c r="E11" s="8">
        <v>11126</v>
      </c>
      <c r="F11" s="8">
        <v>628</v>
      </c>
      <c r="G11" s="8">
        <v>466</v>
      </c>
      <c r="H11" s="8">
        <v>124</v>
      </c>
      <c r="I11" s="8">
        <v>100</v>
      </c>
    </row>
    <row r="12" spans="1:10" x14ac:dyDescent="0.2">
      <c r="A12" s="74" t="s">
        <v>143</v>
      </c>
      <c r="B12" s="8">
        <v>1307</v>
      </c>
      <c r="C12" s="8">
        <v>1255</v>
      </c>
      <c r="D12" s="8">
        <v>39020</v>
      </c>
      <c r="E12" s="8">
        <v>37670</v>
      </c>
      <c r="F12" s="8">
        <v>1857</v>
      </c>
      <c r="G12" s="8">
        <v>1715</v>
      </c>
      <c r="H12" s="8">
        <v>490</v>
      </c>
      <c r="I12" s="8">
        <v>524</v>
      </c>
    </row>
    <row r="13" spans="1:10" x14ac:dyDescent="0.2">
      <c r="A13" s="74" t="s">
        <v>144</v>
      </c>
      <c r="B13" s="5">
        <v>351</v>
      </c>
      <c r="C13" s="8">
        <v>332</v>
      </c>
      <c r="D13" s="8">
        <v>24067</v>
      </c>
      <c r="E13" s="8">
        <v>22896</v>
      </c>
      <c r="F13" s="8">
        <v>701</v>
      </c>
      <c r="G13" s="8">
        <v>876</v>
      </c>
      <c r="H13" s="8">
        <v>300</v>
      </c>
      <c r="I13" s="8">
        <v>404</v>
      </c>
    </row>
    <row r="14" spans="1:10" x14ac:dyDescent="0.2">
      <c r="A14" s="74" t="s">
        <v>145</v>
      </c>
      <c r="B14" s="5">
        <v>151</v>
      </c>
      <c r="C14" s="5">
        <v>174</v>
      </c>
      <c r="D14" s="8">
        <v>20823</v>
      </c>
      <c r="E14" s="8">
        <v>23854</v>
      </c>
      <c r="F14" s="8">
        <v>363</v>
      </c>
      <c r="G14" s="8">
        <v>461</v>
      </c>
      <c r="H14" s="8">
        <v>273</v>
      </c>
      <c r="I14" s="8">
        <v>591</v>
      </c>
    </row>
    <row r="15" spans="1:10" x14ac:dyDescent="0.2">
      <c r="A15" s="74" t="s">
        <v>146</v>
      </c>
      <c r="B15" s="5">
        <v>28</v>
      </c>
      <c r="C15" s="5">
        <v>26</v>
      </c>
      <c r="D15" s="8">
        <v>6155</v>
      </c>
      <c r="E15" s="8">
        <v>5820</v>
      </c>
      <c r="F15" s="8">
        <v>123</v>
      </c>
      <c r="G15" s="8">
        <v>125</v>
      </c>
      <c r="H15" s="8">
        <v>104</v>
      </c>
      <c r="I15" s="8">
        <v>77</v>
      </c>
    </row>
    <row r="16" spans="1:10" x14ac:dyDescent="0.2">
      <c r="A16" s="74" t="s">
        <v>147</v>
      </c>
      <c r="B16" s="5">
        <v>65</v>
      </c>
      <c r="C16" s="8">
        <v>61</v>
      </c>
      <c r="D16" s="8">
        <v>21451</v>
      </c>
      <c r="E16" s="8">
        <v>20986</v>
      </c>
      <c r="F16" s="8">
        <v>252</v>
      </c>
      <c r="G16" s="8">
        <v>379</v>
      </c>
      <c r="H16" s="8">
        <v>355</v>
      </c>
      <c r="I16" s="8">
        <v>460</v>
      </c>
    </row>
    <row r="17" spans="1:10" x14ac:dyDescent="0.2">
      <c r="A17" s="74" t="s">
        <v>148</v>
      </c>
      <c r="B17" s="5">
        <v>23</v>
      </c>
      <c r="C17" s="8">
        <v>25</v>
      </c>
      <c r="D17" s="8">
        <v>15981</v>
      </c>
      <c r="E17" s="8">
        <v>17612</v>
      </c>
      <c r="F17" s="8">
        <v>164</v>
      </c>
      <c r="G17" s="8">
        <v>177</v>
      </c>
      <c r="H17" s="8">
        <v>263</v>
      </c>
      <c r="I17" s="8">
        <v>247</v>
      </c>
    </row>
    <row r="18" spans="1:10" x14ac:dyDescent="0.2">
      <c r="A18" s="74" t="s">
        <v>149</v>
      </c>
      <c r="B18" s="5">
        <v>19</v>
      </c>
      <c r="C18" s="5">
        <v>25</v>
      </c>
      <c r="D18" s="8">
        <v>49479</v>
      </c>
      <c r="E18" s="8">
        <v>70519</v>
      </c>
      <c r="F18" s="8">
        <v>116</v>
      </c>
      <c r="G18" s="8">
        <v>309</v>
      </c>
      <c r="H18" s="8">
        <v>194</v>
      </c>
      <c r="I18" s="8">
        <v>1004</v>
      </c>
    </row>
    <row r="19" spans="1:10" x14ac:dyDescent="0.2">
      <c r="A19" s="79" t="s">
        <v>7</v>
      </c>
      <c r="B19" s="61">
        <f>SUM(B5:B18)</f>
        <v>84040</v>
      </c>
      <c r="C19" s="61">
        <f t="shared" ref="C19:I19" si="0">SUM(C5:C18)</f>
        <v>86938</v>
      </c>
      <c r="D19" s="61">
        <f t="shared" si="0"/>
        <v>367970</v>
      </c>
      <c r="E19" s="61">
        <f t="shared" si="0"/>
        <v>383697</v>
      </c>
      <c r="F19" s="61">
        <f t="shared" si="0"/>
        <v>17124</v>
      </c>
      <c r="G19" s="61">
        <f t="shared" si="0"/>
        <v>11624</v>
      </c>
      <c r="H19" s="61">
        <f t="shared" si="0"/>
        <v>2852</v>
      </c>
      <c r="I19" s="61">
        <f t="shared" si="0"/>
        <v>3815</v>
      </c>
    </row>
    <row r="20" spans="1:10" x14ac:dyDescent="0.2">
      <c r="A20" s="10"/>
      <c r="B20" s="65"/>
      <c r="C20" s="65"/>
      <c r="D20" s="65"/>
      <c r="E20" s="65"/>
      <c r="F20" s="65"/>
      <c r="G20" s="65"/>
      <c r="H20" s="65"/>
      <c r="I20" s="65"/>
    </row>
    <row r="21" spans="1:10" x14ac:dyDescent="0.2">
      <c r="A21" s="10"/>
      <c r="B21" s="65"/>
      <c r="C21" s="65"/>
      <c r="D21" s="65"/>
      <c r="E21" s="65"/>
      <c r="F21" s="65"/>
      <c r="G21" s="65"/>
      <c r="H21" s="65"/>
      <c r="I21" s="65"/>
    </row>
    <row r="22" spans="1:10" x14ac:dyDescent="0.2">
      <c r="E22" s="2"/>
      <c r="F22" s="2"/>
      <c r="G22" s="2"/>
      <c r="H22" s="2"/>
      <c r="I22" s="2"/>
    </row>
    <row r="23" spans="1:10" ht="12.75" customHeight="1" x14ac:dyDescent="0.2">
      <c r="A23" s="48" t="s">
        <v>150</v>
      </c>
      <c r="B23" s="80"/>
      <c r="C23" s="80"/>
      <c r="D23" s="80"/>
      <c r="E23" s="80"/>
      <c r="F23" s="81"/>
      <c r="G23" s="81"/>
      <c r="H23" s="81"/>
      <c r="I23" s="81"/>
      <c r="J23" s="81"/>
    </row>
    <row r="24" spans="1:10" ht="25.5" customHeight="1" x14ac:dyDescent="0.2">
      <c r="A24" s="50"/>
      <c r="B24" s="143" t="s">
        <v>3</v>
      </c>
      <c r="C24" s="143"/>
      <c r="D24" s="143" t="s">
        <v>111</v>
      </c>
      <c r="E24" s="143"/>
      <c r="F24" s="144" t="s">
        <v>137</v>
      </c>
      <c r="G24" s="145"/>
      <c r="H24" s="144" t="s">
        <v>138</v>
      </c>
      <c r="I24" s="145"/>
      <c r="J24" s="82"/>
    </row>
    <row r="25" spans="1:10" x14ac:dyDescent="0.2">
      <c r="A25" s="53"/>
      <c r="B25" s="55">
        <v>2001</v>
      </c>
      <c r="C25" s="55">
        <v>2011</v>
      </c>
      <c r="D25" s="55">
        <v>2001</v>
      </c>
      <c r="E25" s="55">
        <v>2011</v>
      </c>
      <c r="F25" s="55">
        <v>2001</v>
      </c>
      <c r="G25" s="55">
        <v>2011</v>
      </c>
      <c r="H25" s="55">
        <v>2001</v>
      </c>
      <c r="I25" s="55">
        <v>2011</v>
      </c>
      <c r="J25" s="83"/>
    </row>
    <row r="26" spans="1:10" x14ac:dyDescent="0.2">
      <c r="A26" s="70" t="s">
        <v>151</v>
      </c>
      <c r="B26" s="4" t="s">
        <v>134</v>
      </c>
      <c r="C26" s="4">
        <v>2654</v>
      </c>
      <c r="D26" s="84" t="s">
        <v>134</v>
      </c>
      <c r="E26" s="84" t="s">
        <v>134</v>
      </c>
      <c r="F26" s="84" t="s">
        <v>134</v>
      </c>
      <c r="G26" s="84">
        <v>610</v>
      </c>
      <c r="H26" s="84" t="s">
        <v>134</v>
      </c>
      <c r="I26" s="84">
        <v>2</v>
      </c>
      <c r="J26" s="37"/>
    </row>
    <row r="27" spans="1:10" x14ac:dyDescent="0.2">
      <c r="A27" s="70" t="s">
        <v>152</v>
      </c>
      <c r="B27" s="4">
        <v>23855</v>
      </c>
      <c r="C27" s="85">
        <v>24018</v>
      </c>
      <c r="D27" s="86">
        <v>23855</v>
      </c>
      <c r="E27" s="4">
        <v>24018</v>
      </c>
      <c r="F27" s="4">
        <v>2193</v>
      </c>
      <c r="G27" s="84">
        <v>642</v>
      </c>
      <c r="H27" s="84">
        <v>76</v>
      </c>
      <c r="I27" s="84">
        <v>2</v>
      </c>
      <c r="J27" s="37"/>
    </row>
    <row r="28" spans="1:10" x14ac:dyDescent="0.2">
      <c r="A28" s="70" t="s">
        <v>153</v>
      </c>
      <c r="B28" s="4">
        <v>6760</v>
      </c>
      <c r="C28" s="4">
        <v>5401</v>
      </c>
      <c r="D28" s="4">
        <v>13520</v>
      </c>
      <c r="E28" s="4">
        <v>10802</v>
      </c>
      <c r="F28" s="4">
        <v>1161</v>
      </c>
      <c r="G28" s="84">
        <v>779</v>
      </c>
      <c r="H28" s="84">
        <v>85</v>
      </c>
      <c r="I28" s="84">
        <v>4</v>
      </c>
      <c r="J28" s="37"/>
    </row>
    <row r="29" spans="1:10" x14ac:dyDescent="0.2">
      <c r="A29" s="74" t="s">
        <v>139</v>
      </c>
      <c r="B29" s="4">
        <v>5158</v>
      </c>
      <c r="C29" s="4">
        <v>4690</v>
      </c>
      <c r="D29" s="4">
        <v>18734</v>
      </c>
      <c r="E29" s="4">
        <v>17171</v>
      </c>
      <c r="F29" s="4">
        <v>1688</v>
      </c>
      <c r="G29" s="84">
        <v>831</v>
      </c>
      <c r="H29" s="84">
        <v>53</v>
      </c>
      <c r="I29" s="84">
        <v>39</v>
      </c>
      <c r="J29" s="37"/>
    </row>
    <row r="30" spans="1:10" x14ac:dyDescent="0.2">
      <c r="A30" s="75" t="s">
        <v>140</v>
      </c>
      <c r="B30" s="87">
        <v>1557</v>
      </c>
      <c r="C30" s="87">
        <v>1484</v>
      </c>
      <c r="D30" s="87">
        <v>11038</v>
      </c>
      <c r="E30" s="87">
        <v>10582</v>
      </c>
      <c r="F30" s="87">
        <v>1010</v>
      </c>
      <c r="G30" s="88">
        <v>587</v>
      </c>
      <c r="H30" s="88">
        <v>34</v>
      </c>
      <c r="I30" s="88">
        <v>28</v>
      </c>
      <c r="J30" s="89"/>
    </row>
    <row r="31" spans="1:10" x14ac:dyDescent="0.2">
      <c r="A31" s="74" t="s">
        <v>141</v>
      </c>
      <c r="B31" s="4">
        <v>710</v>
      </c>
      <c r="C31" s="4">
        <v>681</v>
      </c>
      <c r="D31" s="4">
        <v>8470</v>
      </c>
      <c r="E31" s="4">
        <v>8150</v>
      </c>
      <c r="F31" s="4">
        <v>696</v>
      </c>
      <c r="G31" s="84">
        <v>790</v>
      </c>
      <c r="H31" s="84">
        <v>46</v>
      </c>
      <c r="I31" s="84">
        <v>34</v>
      </c>
      <c r="J31" s="37"/>
    </row>
    <row r="32" spans="1:10" x14ac:dyDescent="0.2">
      <c r="A32" s="74" t="s">
        <v>142</v>
      </c>
      <c r="B32" s="4">
        <v>218</v>
      </c>
      <c r="C32" s="20">
        <v>198</v>
      </c>
      <c r="D32" s="20">
        <v>3750</v>
      </c>
      <c r="E32" s="4">
        <v>3425</v>
      </c>
      <c r="F32" s="4">
        <v>315</v>
      </c>
      <c r="G32" s="84">
        <v>218</v>
      </c>
      <c r="H32" s="84">
        <v>24</v>
      </c>
      <c r="I32" s="84">
        <v>10</v>
      </c>
      <c r="J32" s="37"/>
    </row>
    <row r="33" spans="1:10" x14ac:dyDescent="0.2">
      <c r="A33" s="74" t="s">
        <v>143</v>
      </c>
      <c r="B33" s="4">
        <v>374</v>
      </c>
      <c r="C33" s="20">
        <v>375</v>
      </c>
      <c r="D33" s="20">
        <v>11233</v>
      </c>
      <c r="E33" s="4">
        <v>11135</v>
      </c>
      <c r="F33" s="4">
        <v>887</v>
      </c>
      <c r="G33" s="84">
        <v>810</v>
      </c>
      <c r="H33" s="84">
        <v>96</v>
      </c>
      <c r="I33" s="84">
        <v>126</v>
      </c>
      <c r="J33" s="37"/>
    </row>
    <row r="34" spans="1:10" x14ac:dyDescent="0.2">
      <c r="A34" s="74" t="s">
        <v>144</v>
      </c>
      <c r="B34" s="4">
        <v>104</v>
      </c>
      <c r="C34" s="4">
        <v>109</v>
      </c>
      <c r="D34" s="4">
        <v>7117</v>
      </c>
      <c r="E34" s="4">
        <v>7660</v>
      </c>
      <c r="F34" s="4">
        <v>239</v>
      </c>
      <c r="G34" s="84">
        <v>307</v>
      </c>
      <c r="H34" s="84">
        <v>77</v>
      </c>
      <c r="I34" s="84">
        <v>119</v>
      </c>
      <c r="J34" s="37"/>
    </row>
    <row r="35" spans="1:10" x14ac:dyDescent="0.2">
      <c r="A35" s="74" t="s">
        <v>145</v>
      </c>
      <c r="B35" s="4">
        <v>47</v>
      </c>
      <c r="C35" s="4">
        <v>54</v>
      </c>
      <c r="D35" s="4">
        <v>6443</v>
      </c>
      <c r="E35" s="4">
        <v>7337</v>
      </c>
      <c r="F35" s="4">
        <v>137</v>
      </c>
      <c r="G35" s="84">
        <v>197</v>
      </c>
      <c r="H35" s="84">
        <v>70</v>
      </c>
      <c r="I35" s="84">
        <v>191</v>
      </c>
      <c r="J35" s="37"/>
    </row>
    <row r="36" spans="1:10" x14ac:dyDescent="0.2">
      <c r="A36" s="74" t="s">
        <v>146</v>
      </c>
      <c r="B36" s="4">
        <v>11</v>
      </c>
      <c r="C36" s="4">
        <v>9</v>
      </c>
      <c r="D36" s="4">
        <v>2458</v>
      </c>
      <c r="E36" s="4">
        <v>2054</v>
      </c>
      <c r="F36" s="4">
        <v>44</v>
      </c>
      <c r="G36" s="84">
        <v>85</v>
      </c>
      <c r="H36" s="84">
        <v>32</v>
      </c>
      <c r="I36" s="84">
        <v>54</v>
      </c>
      <c r="J36" s="37"/>
    </row>
    <row r="37" spans="1:10" x14ac:dyDescent="0.2">
      <c r="A37" s="74" t="s">
        <v>147</v>
      </c>
      <c r="B37" s="4">
        <v>26</v>
      </c>
      <c r="C37" s="4">
        <v>23</v>
      </c>
      <c r="D37" s="4">
        <v>8797</v>
      </c>
      <c r="E37" s="4">
        <v>7947</v>
      </c>
      <c r="F37" s="4">
        <v>160</v>
      </c>
      <c r="G37" s="84">
        <v>117</v>
      </c>
      <c r="H37" s="84">
        <v>74</v>
      </c>
      <c r="I37" s="84">
        <v>70</v>
      </c>
      <c r="J37" s="37"/>
    </row>
    <row r="38" spans="1:10" x14ac:dyDescent="0.2">
      <c r="A38" s="74" t="s">
        <v>148</v>
      </c>
      <c r="B38" s="4">
        <v>10</v>
      </c>
      <c r="C38" s="4">
        <v>13</v>
      </c>
      <c r="D38" s="4">
        <v>6402</v>
      </c>
      <c r="E38" s="4">
        <v>9050</v>
      </c>
      <c r="F38" s="4">
        <v>104</v>
      </c>
      <c r="G38" s="84">
        <v>98</v>
      </c>
      <c r="H38" s="84">
        <v>56</v>
      </c>
      <c r="I38" s="84">
        <v>60</v>
      </c>
      <c r="J38" s="37"/>
    </row>
    <row r="39" spans="1:10" x14ac:dyDescent="0.2">
      <c r="A39" s="74" t="s">
        <v>154</v>
      </c>
      <c r="B39" s="4">
        <v>12</v>
      </c>
      <c r="C39" s="4">
        <v>14</v>
      </c>
      <c r="D39" s="4">
        <v>30793</v>
      </c>
      <c r="E39" s="4">
        <v>26549</v>
      </c>
      <c r="F39" s="4">
        <v>87</v>
      </c>
      <c r="G39" s="84">
        <v>182</v>
      </c>
      <c r="H39" s="84">
        <v>96</v>
      </c>
      <c r="I39" s="84">
        <v>219</v>
      </c>
      <c r="J39" s="37"/>
    </row>
    <row r="40" spans="1:10" x14ac:dyDescent="0.2">
      <c r="A40" s="79" t="s">
        <v>7</v>
      </c>
      <c r="B40" s="69">
        <f>SUM(B26:B39)</f>
        <v>38842</v>
      </c>
      <c r="C40" s="69">
        <f t="shared" ref="C40:I40" si="1">SUM(C26:C39)</f>
        <v>39723</v>
      </c>
      <c r="D40" s="69">
        <f t="shared" si="1"/>
        <v>152610</v>
      </c>
      <c r="E40" s="69">
        <f t="shared" si="1"/>
        <v>145880</v>
      </c>
      <c r="F40" s="69">
        <f t="shared" si="1"/>
        <v>8721</v>
      </c>
      <c r="G40" s="69">
        <f t="shared" si="1"/>
        <v>6253</v>
      </c>
      <c r="H40" s="69">
        <f t="shared" si="1"/>
        <v>819</v>
      </c>
      <c r="I40" s="69">
        <f t="shared" si="1"/>
        <v>958</v>
      </c>
      <c r="J40" s="37"/>
    </row>
    <row r="44" spans="1:10" x14ac:dyDescent="0.2">
      <c r="A44" s="48" t="s">
        <v>155</v>
      </c>
    </row>
    <row r="45" spans="1:10" ht="24.75" customHeight="1" x14ac:dyDescent="0.2">
      <c r="A45" s="50"/>
      <c r="B45" s="143" t="s">
        <v>3</v>
      </c>
      <c r="C45" s="143"/>
      <c r="D45" s="143" t="s">
        <v>111</v>
      </c>
      <c r="E45" s="143"/>
      <c r="F45" s="144" t="s">
        <v>137</v>
      </c>
      <c r="G45" s="145"/>
      <c r="H45" s="144" t="s">
        <v>138</v>
      </c>
      <c r="I45" s="145"/>
    </row>
    <row r="46" spans="1:10" x14ac:dyDescent="0.2">
      <c r="A46" s="53"/>
      <c r="B46" s="55">
        <v>2001</v>
      </c>
      <c r="C46" s="55">
        <v>2011</v>
      </c>
      <c r="D46" s="55">
        <v>2001</v>
      </c>
      <c r="E46" s="55">
        <v>2011</v>
      </c>
      <c r="F46" s="55">
        <v>2001</v>
      </c>
      <c r="G46" s="55">
        <v>2011</v>
      </c>
      <c r="H46" s="55">
        <v>2001</v>
      </c>
      <c r="I46" s="55">
        <v>2011</v>
      </c>
    </row>
    <row r="47" spans="1:10" x14ac:dyDescent="0.2">
      <c r="A47" s="70">
        <v>0</v>
      </c>
      <c r="B47" s="71" t="s">
        <v>134</v>
      </c>
      <c r="C47" s="5">
        <f t="shared" ref="C47:F60" si="2">C5-C26</f>
        <v>1879</v>
      </c>
      <c r="D47" s="71" t="s">
        <v>134</v>
      </c>
      <c r="E47" s="20" t="s">
        <v>134</v>
      </c>
      <c r="F47" s="20" t="s">
        <v>134</v>
      </c>
      <c r="G47" s="5">
        <f t="shared" ref="G47:H60" si="3">G5-G26</f>
        <v>300</v>
      </c>
      <c r="H47" s="20" t="s">
        <v>134</v>
      </c>
      <c r="I47" s="5">
        <f t="shared" ref="I47:I60" si="4">I5-I26</f>
        <v>7</v>
      </c>
    </row>
    <row r="48" spans="1:10" x14ac:dyDescent="0.2">
      <c r="A48" s="70">
        <v>1</v>
      </c>
      <c r="B48" s="5">
        <f>B6-B27</f>
        <v>24701</v>
      </c>
      <c r="C48" s="5">
        <f t="shared" si="2"/>
        <v>25390</v>
      </c>
      <c r="D48" s="5">
        <f t="shared" si="2"/>
        <v>24701</v>
      </c>
      <c r="E48" s="5">
        <f t="shared" si="2"/>
        <v>25390</v>
      </c>
      <c r="F48" s="5">
        <f t="shared" si="2"/>
        <v>1798</v>
      </c>
      <c r="G48" s="5">
        <f t="shared" si="3"/>
        <v>368</v>
      </c>
      <c r="H48" s="5">
        <f t="shared" si="3"/>
        <v>54</v>
      </c>
      <c r="I48" s="5">
        <f t="shared" si="4"/>
        <v>19</v>
      </c>
    </row>
    <row r="49" spans="1:10" x14ac:dyDescent="0.2">
      <c r="A49" s="70">
        <v>2</v>
      </c>
      <c r="B49" s="5">
        <f t="shared" ref="B49:B60" si="5">B7-B28</f>
        <v>7691</v>
      </c>
      <c r="C49" s="5">
        <f t="shared" si="2"/>
        <v>7233</v>
      </c>
      <c r="D49" s="5">
        <f t="shared" si="2"/>
        <v>15382</v>
      </c>
      <c r="E49" s="5">
        <f t="shared" si="2"/>
        <v>14466</v>
      </c>
      <c r="F49" s="5">
        <f t="shared" si="2"/>
        <v>943</v>
      </c>
      <c r="G49" s="5">
        <f t="shared" si="3"/>
        <v>308</v>
      </c>
      <c r="H49" s="5">
        <f t="shared" si="3"/>
        <v>42</v>
      </c>
      <c r="I49" s="5">
        <f t="shared" si="4"/>
        <v>7</v>
      </c>
    </row>
    <row r="50" spans="1:10" x14ac:dyDescent="0.2">
      <c r="A50" s="74" t="s">
        <v>139</v>
      </c>
      <c r="B50" s="5">
        <f t="shared" si="5"/>
        <v>6741</v>
      </c>
      <c r="C50" s="5">
        <f t="shared" si="2"/>
        <v>6758</v>
      </c>
      <c r="D50" s="5">
        <f t="shared" si="2"/>
        <v>24824</v>
      </c>
      <c r="E50" s="5">
        <f t="shared" si="2"/>
        <v>25140</v>
      </c>
      <c r="F50" s="5">
        <f t="shared" si="2"/>
        <v>1541</v>
      </c>
      <c r="G50" s="5">
        <f t="shared" si="3"/>
        <v>805</v>
      </c>
      <c r="H50" s="5">
        <f t="shared" si="3"/>
        <v>82</v>
      </c>
      <c r="I50" s="5">
        <f t="shared" si="4"/>
        <v>29</v>
      </c>
    </row>
    <row r="51" spans="1:10" x14ac:dyDescent="0.2">
      <c r="A51" s="75" t="s">
        <v>140</v>
      </c>
      <c r="B51" s="76">
        <f t="shared" si="5"/>
        <v>2623</v>
      </c>
      <c r="C51" s="76">
        <f t="shared" si="2"/>
        <v>2698</v>
      </c>
      <c r="D51" s="76">
        <f t="shared" si="2"/>
        <v>18929</v>
      </c>
      <c r="E51" s="76">
        <f t="shared" si="2"/>
        <v>19389</v>
      </c>
      <c r="F51" s="76">
        <f t="shared" si="2"/>
        <v>971</v>
      </c>
      <c r="G51" s="76">
        <f t="shared" si="3"/>
        <v>591</v>
      </c>
      <c r="H51" s="76">
        <f t="shared" si="3"/>
        <v>102</v>
      </c>
      <c r="I51" s="76">
        <f t="shared" si="4"/>
        <v>64</v>
      </c>
      <c r="J51" s="78"/>
    </row>
    <row r="52" spans="1:10" x14ac:dyDescent="0.2">
      <c r="A52" s="74" t="s">
        <v>141</v>
      </c>
      <c r="B52" s="5">
        <f t="shared" si="5"/>
        <v>1583</v>
      </c>
      <c r="C52" s="5">
        <f t="shared" si="2"/>
        <v>1510</v>
      </c>
      <c r="D52" s="5">
        <f t="shared" si="2"/>
        <v>19137</v>
      </c>
      <c r="E52" s="5">
        <f t="shared" si="2"/>
        <v>18106</v>
      </c>
      <c r="F52" s="5">
        <f t="shared" si="2"/>
        <v>919</v>
      </c>
      <c r="G52" s="5">
        <f t="shared" si="3"/>
        <v>505</v>
      </c>
      <c r="H52" s="5">
        <f t="shared" si="3"/>
        <v>175</v>
      </c>
      <c r="I52" s="5">
        <f t="shared" si="4"/>
        <v>173</v>
      </c>
    </row>
    <row r="53" spans="1:10" x14ac:dyDescent="0.2">
      <c r="A53" s="74" t="s">
        <v>142</v>
      </c>
      <c r="B53" s="5">
        <f t="shared" si="5"/>
        <v>499</v>
      </c>
      <c r="C53" s="5">
        <f t="shared" si="2"/>
        <v>446</v>
      </c>
      <c r="D53" s="5">
        <f t="shared" si="2"/>
        <v>8654</v>
      </c>
      <c r="E53" s="5">
        <f t="shared" si="2"/>
        <v>7701</v>
      </c>
      <c r="F53" s="5">
        <f t="shared" si="2"/>
        <v>313</v>
      </c>
      <c r="G53" s="5">
        <f t="shared" si="3"/>
        <v>248</v>
      </c>
      <c r="H53" s="5">
        <f t="shared" si="3"/>
        <v>100</v>
      </c>
      <c r="I53" s="5">
        <f t="shared" si="4"/>
        <v>90</v>
      </c>
    </row>
    <row r="54" spans="1:10" x14ac:dyDescent="0.2">
      <c r="A54" s="74" t="s">
        <v>143</v>
      </c>
      <c r="B54" s="5">
        <f t="shared" si="5"/>
        <v>933</v>
      </c>
      <c r="C54" s="5">
        <f t="shared" si="2"/>
        <v>880</v>
      </c>
      <c r="D54" s="5">
        <f t="shared" si="2"/>
        <v>27787</v>
      </c>
      <c r="E54" s="5">
        <f t="shared" si="2"/>
        <v>26535</v>
      </c>
      <c r="F54" s="5">
        <f t="shared" si="2"/>
        <v>970</v>
      </c>
      <c r="G54" s="5">
        <f t="shared" si="3"/>
        <v>905</v>
      </c>
      <c r="H54" s="5">
        <f t="shared" si="3"/>
        <v>394</v>
      </c>
      <c r="I54" s="5">
        <f t="shared" si="4"/>
        <v>398</v>
      </c>
    </row>
    <row r="55" spans="1:10" x14ac:dyDescent="0.2">
      <c r="A55" s="74" t="s">
        <v>144</v>
      </c>
      <c r="B55" s="5">
        <f t="shared" si="5"/>
        <v>247</v>
      </c>
      <c r="C55" s="5">
        <f t="shared" si="2"/>
        <v>223</v>
      </c>
      <c r="D55" s="5">
        <f t="shared" si="2"/>
        <v>16950</v>
      </c>
      <c r="E55" s="5">
        <f t="shared" si="2"/>
        <v>15236</v>
      </c>
      <c r="F55" s="5">
        <f t="shared" si="2"/>
        <v>462</v>
      </c>
      <c r="G55" s="5">
        <f t="shared" si="3"/>
        <v>569</v>
      </c>
      <c r="H55" s="5">
        <f t="shared" si="3"/>
        <v>223</v>
      </c>
      <c r="I55" s="5">
        <f t="shared" si="4"/>
        <v>285</v>
      </c>
    </row>
    <row r="56" spans="1:10" x14ac:dyDescent="0.2">
      <c r="A56" s="74" t="s">
        <v>145</v>
      </c>
      <c r="B56" s="5">
        <f t="shared" si="5"/>
        <v>104</v>
      </c>
      <c r="C56" s="5">
        <f t="shared" si="2"/>
        <v>120</v>
      </c>
      <c r="D56" s="5">
        <f t="shared" si="2"/>
        <v>14380</v>
      </c>
      <c r="E56" s="5">
        <f t="shared" si="2"/>
        <v>16517</v>
      </c>
      <c r="F56" s="5">
        <f t="shared" si="2"/>
        <v>226</v>
      </c>
      <c r="G56" s="5">
        <f t="shared" si="3"/>
        <v>264</v>
      </c>
      <c r="H56" s="5">
        <f t="shared" si="3"/>
        <v>203</v>
      </c>
      <c r="I56" s="5">
        <f t="shared" si="4"/>
        <v>400</v>
      </c>
    </row>
    <row r="57" spans="1:10" x14ac:dyDescent="0.2">
      <c r="A57" s="74" t="s">
        <v>146</v>
      </c>
      <c r="B57" s="5">
        <f t="shared" si="5"/>
        <v>17</v>
      </c>
      <c r="C57" s="5">
        <f t="shared" si="2"/>
        <v>17</v>
      </c>
      <c r="D57" s="5">
        <f t="shared" si="2"/>
        <v>3697</v>
      </c>
      <c r="E57" s="5">
        <f t="shared" si="2"/>
        <v>3766</v>
      </c>
      <c r="F57" s="5">
        <f t="shared" si="2"/>
        <v>79</v>
      </c>
      <c r="G57" s="5">
        <f t="shared" si="3"/>
        <v>40</v>
      </c>
      <c r="H57" s="5">
        <f t="shared" si="3"/>
        <v>72</v>
      </c>
      <c r="I57" s="5">
        <f t="shared" si="4"/>
        <v>23</v>
      </c>
    </row>
    <row r="58" spans="1:10" x14ac:dyDescent="0.2">
      <c r="A58" s="74" t="s">
        <v>147</v>
      </c>
      <c r="B58" s="5">
        <f t="shared" si="5"/>
        <v>39</v>
      </c>
      <c r="C58" s="5">
        <f t="shared" si="2"/>
        <v>38</v>
      </c>
      <c r="D58" s="5">
        <f t="shared" si="2"/>
        <v>12654</v>
      </c>
      <c r="E58" s="5">
        <f t="shared" si="2"/>
        <v>13039</v>
      </c>
      <c r="F58" s="5">
        <f t="shared" si="2"/>
        <v>92</v>
      </c>
      <c r="G58" s="5">
        <f t="shared" si="3"/>
        <v>262</v>
      </c>
      <c r="H58" s="5">
        <f t="shared" si="3"/>
        <v>281</v>
      </c>
      <c r="I58" s="5">
        <f t="shared" si="4"/>
        <v>390</v>
      </c>
    </row>
    <row r="59" spans="1:10" x14ac:dyDescent="0.2">
      <c r="A59" s="74" t="s">
        <v>148</v>
      </c>
      <c r="B59" s="5">
        <f t="shared" si="5"/>
        <v>13</v>
      </c>
      <c r="C59" s="5">
        <f t="shared" si="2"/>
        <v>12</v>
      </c>
      <c r="D59" s="5">
        <f t="shared" si="2"/>
        <v>9579</v>
      </c>
      <c r="E59" s="5">
        <f t="shared" si="2"/>
        <v>8562</v>
      </c>
      <c r="F59" s="5">
        <f t="shared" si="2"/>
        <v>60</v>
      </c>
      <c r="G59" s="5">
        <f t="shared" si="3"/>
        <v>79</v>
      </c>
      <c r="H59" s="5">
        <f t="shared" si="3"/>
        <v>207</v>
      </c>
      <c r="I59" s="5">
        <f t="shared" si="4"/>
        <v>187</v>
      </c>
    </row>
    <row r="60" spans="1:10" x14ac:dyDescent="0.2">
      <c r="A60" s="74" t="s">
        <v>149</v>
      </c>
      <c r="B60" s="5">
        <f t="shared" si="5"/>
        <v>7</v>
      </c>
      <c r="C60" s="5">
        <f t="shared" si="2"/>
        <v>11</v>
      </c>
      <c r="D60" s="5">
        <f t="shared" si="2"/>
        <v>18686</v>
      </c>
      <c r="E60" s="5">
        <f t="shared" si="2"/>
        <v>43970</v>
      </c>
      <c r="F60" s="5">
        <f t="shared" si="2"/>
        <v>29</v>
      </c>
      <c r="G60" s="5">
        <f t="shared" si="3"/>
        <v>127</v>
      </c>
      <c r="H60" s="5">
        <f t="shared" si="3"/>
        <v>98</v>
      </c>
      <c r="I60" s="5">
        <f t="shared" si="4"/>
        <v>785</v>
      </c>
    </row>
    <row r="61" spans="1:10" x14ac:dyDescent="0.2">
      <c r="A61" s="79" t="s">
        <v>7</v>
      </c>
      <c r="B61" s="61">
        <f>SUM(B47:B60)</f>
        <v>45198</v>
      </c>
      <c r="C61" s="61">
        <f t="shared" ref="C61:I61" si="6">SUM(C47:C60)</f>
        <v>47215</v>
      </c>
      <c r="D61" s="61">
        <f t="shared" si="6"/>
        <v>215360</v>
      </c>
      <c r="E61" s="61">
        <f t="shared" si="6"/>
        <v>237817</v>
      </c>
      <c r="F61" s="61">
        <f t="shared" si="6"/>
        <v>8403</v>
      </c>
      <c r="G61" s="61">
        <f t="shared" si="6"/>
        <v>5371</v>
      </c>
      <c r="H61" s="61">
        <f t="shared" si="6"/>
        <v>2033</v>
      </c>
      <c r="I61" s="61">
        <f t="shared" si="6"/>
        <v>2857</v>
      </c>
    </row>
  </sheetData>
  <mergeCells count="12">
    <mergeCell ref="B45:C45"/>
    <mergeCell ref="D45:E45"/>
    <mergeCell ref="F45:G45"/>
    <mergeCell ref="H45:I45"/>
    <mergeCell ref="B3:C3"/>
    <mergeCell ref="D3:E3"/>
    <mergeCell ref="F3:G3"/>
    <mergeCell ref="H3:I3"/>
    <mergeCell ref="B24:C24"/>
    <mergeCell ref="D24:E24"/>
    <mergeCell ref="F24:G24"/>
    <mergeCell ref="H24:I24"/>
  </mergeCells>
  <pageMargins left="0.19685039370078741" right="0.70866141732283472" top="0.15748031496062992" bottom="0.15748031496062992" header="0" footer="0"/>
  <pageSetup paperSize="9" scale="83" orientation="portrait" r:id="rId1"/>
  <ignoredErrors>
    <ignoredError sqref="C19 G19 I19 C40 G40 I40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3"/>
  <sheetViews>
    <sheetView workbookViewId="0">
      <selection activeCell="A10" sqref="A10"/>
    </sheetView>
  </sheetViews>
  <sheetFormatPr defaultRowHeight="12.75" x14ac:dyDescent="0.2"/>
  <cols>
    <col min="1" max="1" width="56.42578125" bestFit="1" customWidth="1"/>
    <col min="2" max="4" width="6.28515625" customWidth="1"/>
    <col min="5" max="5" width="7.28515625" customWidth="1"/>
    <col min="6" max="6" width="7.5703125" bestFit="1" customWidth="1"/>
    <col min="7" max="12" width="6.28515625" customWidth="1"/>
    <col min="13" max="13" width="6" bestFit="1" customWidth="1"/>
    <col min="14" max="29" width="9.140625" style="44"/>
  </cols>
  <sheetData>
    <row r="1" spans="1:13" s="44" customFormat="1" x14ac:dyDescent="0.2"/>
    <row r="2" spans="1:13" s="44" customFormat="1" x14ac:dyDescent="0.2">
      <c r="A2" s="48" t="s">
        <v>156</v>
      </c>
    </row>
    <row r="3" spans="1:13" ht="24" x14ac:dyDescent="0.2">
      <c r="A3" s="90" t="s">
        <v>157</v>
      </c>
      <c r="B3" s="143" t="s">
        <v>3</v>
      </c>
      <c r="C3" s="143"/>
      <c r="D3" s="91" t="s">
        <v>158</v>
      </c>
      <c r="E3" s="146" t="s">
        <v>111</v>
      </c>
      <c r="F3" s="146"/>
      <c r="G3" s="91" t="s">
        <v>158</v>
      </c>
      <c r="H3" s="146" t="s">
        <v>137</v>
      </c>
      <c r="I3" s="143"/>
      <c r="J3" s="91" t="s">
        <v>158</v>
      </c>
      <c r="K3" s="146" t="s">
        <v>138</v>
      </c>
      <c r="L3" s="143"/>
      <c r="M3" s="91" t="s">
        <v>158</v>
      </c>
    </row>
    <row r="4" spans="1:13" x14ac:dyDescent="0.2">
      <c r="A4" s="90"/>
      <c r="B4" s="55">
        <v>2001</v>
      </c>
      <c r="C4" s="55">
        <v>2011</v>
      </c>
      <c r="D4" s="55"/>
      <c r="E4" s="55">
        <v>2001</v>
      </c>
      <c r="F4" s="55">
        <v>2011</v>
      </c>
      <c r="G4" s="55"/>
      <c r="H4" s="55">
        <v>2001</v>
      </c>
      <c r="I4" s="55">
        <v>2011</v>
      </c>
      <c r="J4" s="55"/>
      <c r="K4" s="55">
        <v>2001</v>
      </c>
      <c r="L4" s="55">
        <v>2011</v>
      </c>
      <c r="M4" s="55"/>
    </row>
    <row r="5" spans="1:13" x14ac:dyDescent="0.2">
      <c r="A5" s="92" t="s">
        <v>159</v>
      </c>
      <c r="B5" s="4">
        <v>51352</v>
      </c>
      <c r="C5" s="4">
        <v>52643</v>
      </c>
      <c r="D5" s="58">
        <f>C5/B5*100-100</f>
        <v>2.5140208755257873</v>
      </c>
      <c r="E5" s="4">
        <v>76301</v>
      </c>
      <c r="F5" s="4">
        <v>74650</v>
      </c>
      <c r="G5" s="58">
        <f>F5/E5*100-100</f>
        <v>-2.1637986395984399</v>
      </c>
      <c r="H5" s="4">
        <v>3715</v>
      </c>
      <c r="I5" s="4">
        <v>508</v>
      </c>
      <c r="J5" s="58">
        <f>I5/H5*100-100</f>
        <v>-86.325706594885602</v>
      </c>
      <c r="K5" s="93">
        <v>122</v>
      </c>
      <c r="L5" s="4">
        <v>18</v>
      </c>
      <c r="M5" s="58">
        <f>L5/K5*100-100</f>
        <v>-85.245901639344268</v>
      </c>
    </row>
    <row r="6" spans="1:13" ht="24" x14ac:dyDescent="0.2">
      <c r="A6" s="94" t="s">
        <v>160</v>
      </c>
      <c r="B6" s="4">
        <v>11241</v>
      </c>
      <c r="C6" s="4">
        <v>8931</v>
      </c>
      <c r="D6" s="58">
        <f t="shared" ref="D6:D13" si="0">C6/B6*100-100</f>
        <v>-20.549773151854822</v>
      </c>
      <c r="E6" s="4">
        <v>44486</v>
      </c>
      <c r="F6" s="4">
        <v>33250</v>
      </c>
      <c r="G6" s="58">
        <f t="shared" ref="G6:G13" si="1">F6/E6*100-100</f>
        <v>-25.257384345636822</v>
      </c>
      <c r="H6" s="93">
        <v>1364</v>
      </c>
      <c r="I6" s="4">
        <v>304</v>
      </c>
      <c r="J6" s="58">
        <f t="shared" ref="J6:J13" si="2">I6/H6*100-100</f>
        <v>-77.712609970674492</v>
      </c>
      <c r="K6" s="93">
        <v>263</v>
      </c>
      <c r="L6" s="4">
        <v>46</v>
      </c>
      <c r="M6" s="58">
        <f t="shared" ref="M6:M13" si="3">L6/K6*100-100</f>
        <v>-82.50950570342205</v>
      </c>
    </row>
    <row r="7" spans="1:13" x14ac:dyDescent="0.2">
      <c r="A7" s="95" t="s">
        <v>161</v>
      </c>
      <c r="B7" s="4">
        <v>5605</v>
      </c>
      <c r="C7" s="4">
        <v>5469</v>
      </c>
      <c r="D7" s="58">
        <f t="shared" si="0"/>
        <v>-2.4264049955396985</v>
      </c>
      <c r="E7" s="4">
        <v>15479</v>
      </c>
      <c r="F7" s="4">
        <v>14856</v>
      </c>
      <c r="G7" s="58">
        <f t="shared" si="1"/>
        <v>-4.024807804121707</v>
      </c>
      <c r="H7" s="93">
        <v>854</v>
      </c>
      <c r="I7" s="4">
        <v>210</v>
      </c>
      <c r="J7" s="58">
        <f t="shared" si="2"/>
        <v>-75.409836065573771</v>
      </c>
      <c r="K7" s="93">
        <v>48</v>
      </c>
      <c r="L7" s="4">
        <v>43</v>
      </c>
      <c r="M7" s="58">
        <f t="shared" si="3"/>
        <v>-10.416666666666657</v>
      </c>
    </row>
    <row r="8" spans="1:13" x14ac:dyDescent="0.2">
      <c r="A8" s="95" t="s">
        <v>162</v>
      </c>
      <c r="B8" s="4">
        <v>1002</v>
      </c>
      <c r="C8" s="4">
        <v>1033</v>
      </c>
      <c r="D8" s="58">
        <f t="shared" si="0"/>
        <v>3.0938123752494988</v>
      </c>
      <c r="E8" s="4">
        <v>3247</v>
      </c>
      <c r="F8" s="4">
        <v>4072</v>
      </c>
      <c r="G8" s="58">
        <f t="shared" si="1"/>
        <v>25.408068986757002</v>
      </c>
      <c r="H8" s="93">
        <v>282</v>
      </c>
      <c r="I8" s="4">
        <v>71</v>
      </c>
      <c r="J8" s="58">
        <f t="shared" si="2"/>
        <v>-74.822695035460995</v>
      </c>
      <c r="K8" s="93">
        <v>4</v>
      </c>
      <c r="L8" s="4" t="s">
        <v>134</v>
      </c>
      <c r="M8" s="58" t="s">
        <v>134</v>
      </c>
    </row>
    <row r="9" spans="1:13" ht="24" x14ac:dyDescent="0.2">
      <c r="A9" s="94" t="s">
        <v>163</v>
      </c>
      <c r="B9" s="4">
        <v>1066</v>
      </c>
      <c r="C9" s="4">
        <v>991</v>
      </c>
      <c r="D9" s="58">
        <f t="shared" si="0"/>
        <v>-7.0356472795497211</v>
      </c>
      <c r="E9" s="4">
        <v>89674</v>
      </c>
      <c r="F9" s="4">
        <v>97379</v>
      </c>
      <c r="G9" s="58">
        <f t="shared" si="1"/>
        <v>8.5922340923790586</v>
      </c>
      <c r="H9" s="4">
        <v>2001</v>
      </c>
      <c r="I9" s="4">
        <v>2175</v>
      </c>
      <c r="J9" s="58">
        <f t="shared" si="2"/>
        <v>8.6956521739130324</v>
      </c>
      <c r="K9" s="4">
        <v>1176</v>
      </c>
      <c r="L9" s="4">
        <v>1905</v>
      </c>
      <c r="M9" s="58">
        <f t="shared" si="3"/>
        <v>61.989795918367349</v>
      </c>
    </row>
    <row r="10" spans="1:13" x14ac:dyDescent="0.2">
      <c r="A10" s="137" t="s">
        <v>256</v>
      </c>
      <c r="B10" s="4">
        <v>12600</v>
      </c>
      <c r="C10" s="4">
        <v>16546</v>
      </c>
      <c r="D10" s="58">
        <f t="shared" si="0"/>
        <v>31.317460317460331</v>
      </c>
      <c r="E10" s="4">
        <v>93163</v>
      </c>
      <c r="F10" s="4">
        <v>110258</v>
      </c>
      <c r="G10" s="58">
        <f t="shared" si="1"/>
        <v>18.349559374429774</v>
      </c>
      <c r="H10" s="4">
        <v>7445</v>
      </c>
      <c r="I10" s="4">
        <v>6611</v>
      </c>
      <c r="J10" s="58">
        <f t="shared" si="2"/>
        <v>-11.202149093351238</v>
      </c>
      <c r="K10" s="4">
        <v>948</v>
      </c>
      <c r="L10" s="4">
        <v>1277</v>
      </c>
      <c r="M10" s="58">
        <f t="shared" si="3"/>
        <v>34.704641350210977</v>
      </c>
    </row>
    <row r="11" spans="1:13" s="44" customFormat="1" ht="24" x14ac:dyDescent="0.2">
      <c r="A11" s="96" t="s">
        <v>164</v>
      </c>
      <c r="B11" s="97">
        <v>869</v>
      </c>
      <c r="C11" s="97">
        <v>848</v>
      </c>
      <c r="D11" s="58">
        <f t="shared" si="0"/>
        <v>-2.4165707710011475</v>
      </c>
      <c r="E11" s="97">
        <v>42093</v>
      </c>
      <c r="F11" s="97">
        <v>45281</v>
      </c>
      <c r="G11" s="58">
        <f t="shared" si="1"/>
        <v>7.5737058418264382</v>
      </c>
      <c r="H11" s="98">
        <v>1169</v>
      </c>
      <c r="I11" s="98">
        <v>1115</v>
      </c>
      <c r="J11" s="58">
        <f t="shared" si="2"/>
        <v>-4.6193327630453354</v>
      </c>
      <c r="K11" s="98">
        <v>270</v>
      </c>
      <c r="L11" s="97">
        <v>391</v>
      </c>
      <c r="M11" s="58">
        <f t="shared" si="3"/>
        <v>44.81481481481481</v>
      </c>
    </row>
    <row r="12" spans="1:13" s="44" customFormat="1" x14ac:dyDescent="0.2">
      <c r="A12" s="97" t="s">
        <v>165</v>
      </c>
      <c r="B12" s="97">
        <v>305</v>
      </c>
      <c r="C12" s="97">
        <v>477</v>
      </c>
      <c r="D12" s="58">
        <f t="shared" si="0"/>
        <v>56.393442622950829</v>
      </c>
      <c r="E12" s="97">
        <v>3527</v>
      </c>
      <c r="F12" s="97">
        <v>3951</v>
      </c>
      <c r="G12" s="58">
        <f t="shared" si="1"/>
        <v>12.021548057839524</v>
      </c>
      <c r="H12" s="98">
        <v>294</v>
      </c>
      <c r="I12" s="98">
        <v>630</v>
      </c>
      <c r="J12" s="58">
        <f t="shared" si="2"/>
        <v>114.28571428571428</v>
      </c>
      <c r="K12" s="98">
        <v>21</v>
      </c>
      <c r="L12" s="97">
        <v>135</v>
      </c>
      <c r="M12" s="58">
        <f t="shared" si="3"/>
        <v>542.85714285714289</v>
      </c>
    </row>
    <row r="13" spans="1:13" s="44" customFormat="1" x14ac:dyDescent="0.2">
      <c r="A13" s="11" t="s">
        <v>7</v>
      </c>
      <c r="B13" s="61">
        <f>SUM(B5:B12)</f>
        <v>84040</v>
      </c>
      <c r="C13" s="61">
        <f t="shared" ref="C13:L13" si="4">SUM(C5:C12)</f>
        <v>86938</v>
      </c>
      <c r="D13" s="63">
        <f t="shared" si="0"/>
        <v>3.448357924797719</v>
      </c>
      <c r="E13" s="61">
        <f t="shared" si="4"/>
        <v>367970</v>
      </c>
      <c r="F13" s="61">
        <f t="shared" si="4"/>
        <v>383697</v>
      </c>
      <c r="G13" s="63">
        <f t="shared" si="1"/>
        <v>4.2739897274234266</v>
      </c>
      <c r="H13" s="61">
        <f t="shared" si="4"/>
        <v>17124</v>
      </c>
      <c r="I13" s="61">
        <f t="shared" si="4"/>
        <v>11624</v>
      </c>
      <c r="J13" s="63">
        <f t="shared" si="2"/>
        <v>-32.118663863583279</v>
      </c>
      <c r="K13" s="61">
        <f t="shared" si="4"/>
        <v>2852</v>
      </c>
      <c r="L13" s="61">
        <f t="shared" si="4"/>
        <v>3815</v>
      </c>
      <c r="M13" s="63">
        <f t="shared" si="3"/>
        <v>33.76577840112202</v>
      </c>
    </row>
    <row r="14" spans="1:13" s="44" customFormat="1" x14ac:dyDescent="0.2">
      <c r="A14" s="9"/>
      <c r="B14" s="65"/>
      <c r="C14" s="65"/>
      <c r="D14" s="58"/>
      <c r="E14" s="65"/>
      <c r="F14" s="65"/>
      <c r="G14" s="58"/>
      <c r="H14" s="65"/>
      <c r="I14" s="65"/>
      <c r="J14" s="58"/>
      <c r="K14" s="65"/>
      <c r="L14" s="65"/>
      <c r="M14" s="58"/>
    </row>
    <row r="15" spans="1:13" s="44" customFormat="1" x14ac:dyDescent="0.2">
      <c r="A15" s="9"/>
      <c r="B15" s="65"/>
      <c r="C15" s="65"/>
      <c r="D15" s="58"/>
      <c r="E15" s="65"/>
      <c r="F15" s="65"/>
      <c r="G15" s="58"/>
      <c r="H15" s="65"/>
      <c r="I15" s="65"/>
      <c r="J15" s="58"/>
      <c r="K15" s="65"/>
      <c r="L15" s="65"/>
      <c r="M15" s="58"/>
    </row>
    <row r="16" spans="1:13" s="44" customFormat="1" x14ac:dyDescent="0.2"/>
    <row r="17" spans="1:13" s="44" customFormat="1" x14ac:dyDescent="0.2">
      <c r="A17" s="48" t="s">
        <v>166</v>
      </c>
    </row>
    <row r="18" spans="1:13" ht="24" x14ac:dyDescent="0.2">
      <c r="A18" s="90" t="s">
        <v>157</v>
      </c>
      <c r="B18" s="143" t="s">
        <v>3</v>
      </c>
      <c r="C18" s="143"/>
      <c r="D18" s="91" t="s">
        <v>158</v>
      </c>
      <c r="E18" s="146" t="s">
        <v>111</v>
      </c>
      <c r="F18" s="146"/>
      <c r="G18" s="91" t="s">
        <v>158</v>
      </c>
      <c r="H18" s="146" t="s">
        <v>137</v>
      </c>
      <c r="I18" s="143"/>
      <c r="J18" s="91" t="s">
        <v>158</v>
      </c>
      <c r="K18" s="146" t="s">
        <v>138</v>
      </c>
      <c r="L18" s="143"/>
      <c r="M18" s="91" t="s">
        <v>158</v>
      </c>
    </row>
    <row r="19" spans="1:13" x14ac:dyDescent="0.2">
      <c r="A19" s="90"/>
      <c r="B19" s="55">
        <v>2001</v>
      </c>
      <c r="C19" s="55">
        <v>2011</v>
      </c>
      <c r="D19" s="55"/>
      <c r="E19" s="55">
        <v>2001</v>
      </c>
      <c r="F19" s="55">
        <v>2011</v>
      </c>
      <c r="G19" s="55"/>
      <c r="H19" s="55">
        <v>2001</v>
      </c>
      <c r="I19" s="55">
        <v>2011</v>
      </c>
      <c r="J19" s="55"/>
      <c r="K19" s="55">
        <v>2001</v>
      </c>
      <c r="L19" s="55">
        <v>2011</v>
      </c>
      <c r="M19" s="55"/>
    </row>
    <row r="20" spans="1:13" x14ac:dyDescent="0.2">
      <c r="A20" s="92" t="s">
        <v>159</v>
      </c>
      <c r="B20" s="4">
        <v>23844</v>
      </c>
      <c r="C20" s="4">
        <v>24517</v>
      </c>
      <c r="D20" s="58">
        <f>C20/B20*100-100</f>
        <v>2.8225130011743147</v>
      </c>
      <c r="E20" s="4">
        <v>33574</v>
      </c>
      <c r="F20" s="4">
        <v>32842</v>
      </c>
      <c r="G20" s="58">
        <f>F20/E20*100-100</f>
        <v>-2.1802585333889368</v>
      </c>
      <c r="H20" s="4">
        <v>1607</v>
      </c>
      <c r="I20" s="4">
        <v>249</v>
      </c>
      <c r="J20" s="58">
        <f>I20/H20*100-100</f>
        <v>-84.505289359054132</v>
      </c>
      <c r="K20" s="99">
        <v>53</v>
      </c>
      <c r="L20" s="4">
        <v>3</v>
      </c>
      <c r="M20" s="58">
        <f>L20/K20*100-100</f>
        <v>-94.339622641509436</v>
      </c>
    </row>
    <row r="21" spans="1:13" ht="24" x14ac:dyDescent="0.2">
      <c r="A21" s="94" t="s">
        <v>160</v>
      </c>
      <c r="B21" s="4">
        <v>4211</v>
      </c>
      <c r="C21" s="4">
        <v>3141</v>
      </c>
      <c r="D21" s="58">
        <f t="shared" ref="D21:D28" si="5">C21/B21*100-100</f>
        <v>-25.409641415340772</v>
      </c>
      <c r="E21" s="4">
        <v>13965</v>
      </c>
      <c r="F21" s="4">
        <v>10419</v>
      </c>
      <c r="G21" s="58">
        <f t="shared" ref="G21:G28" si="6">F21/E21*100-100</f>
        <v>-25.392051557465095</v>
      </c>
      <c r="H21" s="93">
        <v>643</v>
      </c>
      <c r="I21" s="4">
        <v>122</v>
      </c>
      <c r="J21" s="58">
        <f t="shared" ref="J21:J28" si="7">I21/H21*100-100</f>
        <v>-81.026438569206846</v>
      </c>
      <c r="K21" s="99">
        <v>87</v>
      </c>
      <c r="L21" s="4">
        <v>4</v>
      </c>
      <c r="M21" s="58">
        <f t="shared" ref="M21:M22" si="8">L21/K21*100-100</f>
        <v>-95.402298850574709</v>
      </c>
    </row>
    <row r="22" spans="1:13" x14ac:dyDescent="0.2">
      <c r="A22" s="95" t="s">
        <v>161</v>
      </c>
      <c r="B22" s="4">
        <v>2909</v>
      </c>
      <c r="C22" s="4">
        <v>2564</v>
      </c>
      <c r="D22" s="58">
        <f t="shared" si="5"/>
        <v>-11.859745617050535</v>
      </c>
      <c r="E22" s="4">
        <v>7568</v>
      </c>
      <c r="F22" s="4">
        <v>6583</v>
      </c>
      <c r="G22" s="58">
        <f t="shared" si="6"/>
        <v>-13.015327695560259</v>
      </c>
      <c r="H22" s="93">
        <v>477</v>
      </c>
      <c r="I22" s="4">
        <v>122</v>
      </c>
      <c r="J22" s="58">
        <f t="shared" si="7"/>
        <v>-74.423480083857442</v>
      </c>
      <c r="K22" s="99">
        <v>23</v>
      </c>
      <c r="L22" s="4">
        <v>3</v>
      </c>
      <c r="M22" s="58">
        <f t="shared" si="8"/>
        <v>-86.956521739130437</v>
      </c>
    </row>
    <row r="23" spans="1:13" x14ac:dyDescent="0.2">
      <c r="A23" s="95" t="s">
        <v>162</v>
      </c>
      <c r="B23" s="4">
        <v>697</v>
      </c>
      <c r="C23" s="4">
        <v>699</v>
      </c>
      <c r="D23" s="58">
        <f t="shared" si="5"/>
        <v>0.28694404591105638</v>
      </c>
      <c r="E23" s="4">
        <v>2356</v>
      </c>
      <c r="F23" s="4">
        <v>2975</v>
      </c>
      <c r="G23" s="58">
        <f t="shared" si="6"/>
        <v>26.273344651952456</v>
      </c>
      <c r="H23" s="93">
        <v>220</v>
      </c>
      <c r="I23" s="4">
        <v>55</v>
      </c>
      <c r="J23" s="58">
        <f t="shared" si="7"/>
        <v>-75</v>
      </c>
      <c r="K23" s="99">
        <v>3</v>
      </c>
      <c r="L23" s="4" t="s">
        <v>134</v>
      </c>
      <c r="M23" s="58" t="s">
        <v>134</v>
      </c>
    </row>
    <row r="24" spans="1:13" ht="24" x14ac:dyDescent="0.2">
      <c r="A24" s="94" t="s">
        <v>163</v>
      </c>
      <c r="B24" s="4">
        <v>491</v>
      </c>
      <c r="C24" s="4">
        <v>447</v>
      </c>
      <c r="D24" s="58">
        <f t="shared" si="5"/>
        <v>-8.9613034623217942</v>
      </c>
      <c r="E24" s="4">
        <v>46419</v>
      </c>
      <c r="F24" s="4">
        <v>45830</v>
      </c>
      <c r="G24" s="58">
        <f t="shared" si="6"/>
        <v>-1.2688769684827292</v>
      </c>
      <c r="H24" s="4">
        <v>1056</v>
      </c>
      <c r="I24" s="4">
        <v>1273</v>
      </c>
      <c r="J24" s="58">
        <f t="shared" si="7"/>
        <v>20.549242424242436</v>
      </c>
      <c r="K24" s="84">
        <v>346</v>
      </c>
      <c r="L24" s="4">
        <v>490</v>
      </c>
      <c r="M24" s="58">
        <f t="shared" ref="M24:M28" si="9">L24/K24*100-100</f>
        <v>41.618497109826592</v>
      </c>
    </row>
    <row r="25" spans="1:13" x14ac:dyDescent="0.2">
      <c r="A25" s="137" t="s">
        <v>256</v>
      </c>
      <c r="B25" s="4">
        <v>6059</v>
      </c>
      <c r="C25" s="4">
        <v>7680</v>
      </c>
      <c r="D25" s="58">
        <f t="shared" si="5"/>
        <v>26.75358970127084</v>
      </c>
      <c r="E25" s="4">
        <v>32150</v>
      </c>
      <c r="F25" s="4">
        <v>36622</v>
      </c>
      <c r="G25" s="58">
        <f t="shared" si="6"/>
        <v>13.909797822706068</v>
      </c>
      <c r="H25" s="4">
        <v>3890</v>
      </c>
      <c r="I25" s="4">
        <v>3492</v>
      </c>
      <c r="J25" s="58">
        <f t="shared" si="7"/>
        <v>-10.231362467866319</v>
      </c>
      <c r="K25" s="4">
        <v>249</v>
      </c>
      <c r="L25" s="4">
        <v>282</v>
      </c>
      <c r="M25" s="58">
        <f t="shared" si="9"/>
        <v>13.253012048192787</v>
      </c>
    </row>
    <row r="26" spans="1:13" s="44" customFormat="1" ht="24" x14ac:dyDescent="0.2">
      <c r="A26" s="96" t="s">
        <v>164</v>
      </c>
      <c r="B26" s="97">
        <v>468</v>
      </c>
      <c r="C26" s="97">
        <v>422</v>
      </c>
      <c r="D26" s="58">
        <f t="shared" si="5"/>
        <v>-9.8290598290598297</v>
      </c>
      <c r="E26" s="97">
        <v>15609</v>
      </c>
      <c r="F26" s="97">
        <v>8736</v>
      </c>
      <c r="G26" s="58">
        <f t="shared" si="6"/>
        <v>-44.032289064001539</v>
      </c>
      <c r="H26" s="98">
        <v>608</v>
      </c>
      <c r="I26" s="97">
        <v>593</v>
      </c>
      <c r="J26" s="58">
        <f t="shared" si="7"/>
        <v>-2.4671052631579045</v>
      </c>
      <c r="K26" s="97">
        <v>40</v>
      </c>
      <c r="L26" s="97">
        <v>65</v>
      </c>
      <c r="M26" s="58">
        <f t="shared" si="9"/>
        <v>62.5</v>
      </c>
    </row>
    <row r="27" spans="1:13" s="44" customFormat="1" x14ac:dyDescent="0.2">
      <c r="A27" s="97" t="s">
        <v>165</v>
      </c>
      <c r="B27" s="97">
        <v>163</v>
      </c>
      <c r="C27" s="97">
        <v>253</v>
      </c>
      <c r="D27" s="58">
        <f t="shared" si="5"/>
        <v>55.214723926380373</v>
      </c>
      <c r="E27" s="97">
        <v>969</v>
      </c>
      <c r="F27" s="97">
        <v>1873</v>
      </c>
      <c r="G27" s="58">
        <f t="shared" si="6"/>
        <v>93.292053663570698</v>
      </c>
      <c r="H27" s="98">
        <v>220</v>
      </c>
      <c r="I27" s="97">
        <v>347</v>
      </c>
      <c r="J27" s="58">
        <f t="shared" si="7"/>
        <v>57.727272727272748</v>
      </c>
      <c r="K27" s="97">
        <v>18</v>
      </c>
      <c r="L27" s="97">
        <v>111</v>
      </c>
      <c r="M27" s="58">
        <f t="shared" si="9"/>
        <v>516.66666666666674</v>
      </c>
    </row>
    <row r="28" spans="1:13" s="44" customFormat="1" x14ac:dyDescent="0.2">
      <c r="A28" s="11" t="s">
        <v>7</v>
      </c>
      <c r="B28" s="61">
        <f>SUM(B20:B27)</f>
        <v>38842</v>
      </c>
      <c r="C28" s="61">
        <f t="shared" ref="C28" si="10">SUM(C20:C27)</f>
        <v>39723</v>
      </c>
      <c r="D28" s="63">
        <f t="shared" si="5"/>
        <v>2.2681633283559108</v>
      </c>
      <c r="E28" s="61">
        <f t="shared" ref="E28:F28" si="11">SUM(E20:E27)</f>
        <v>152610</v>
      </c>
      <c r="F28" s="61">
        <f t="shared" si="11"/>
        <v>145880</v>
      </c>
      <c r="G28" s="63">
        <f t="shared" si="6"/>
        <v>-4.4099338182294758</v>
      </c>
      <c r="H28" s="61">
        <f t="shared" ref="H28:I28" si="12">SUM(H20:H27)</f>
        <v>8721</v>
      </c>
      <c r="I28" s="61">
        <f t="shared" si="12"/>
        <v>6253</v>
      </c>
      <c r="J28" s="63">
        <f t="shared" si="7"/>
        <v>-28.299506937277826</v>
      </c>
      <c r="K28" s="61">
        <f t="shared" ref="K28:L28" si="13">SUM(K20:K27)</f>
        <v>819</v>
      </c>
      <c r="L28" s="61">
        <f t="shared" si="13"/>
        <v>958</v>
      </c>
      <c r="M28" s="63">
        <f t="shared" si="9"/>
        <v>16.971916971916983</v>
      </c>
    </row>
    <row r="29" spans="1:13" s="44" customFormat="1" x14ac:dyDescent="0.2">
      <c r="A29" s="9"/>
      <c r="B29" s="65"/>
      <c r="C29" s="65"/>
      <c r="D29" s="58"/>
      <c r="E29" s="65"/>
      <c r="F29" s="65"/>
      <c r="G29" s="58"/>
      <c r="H29" s="65"/>
      <c r="I29" s="65"/>
      <c r="J29" s="58"/>
      <c r="K29" s="65"/>
      <c r="L29" s="65"/>
      <c r="M29" s="58"/>
    </row>
    <row r="30" spans="1:13" s="44" customFormat="1" x14ac:dyDescent="0.2">
      <c r="A30" s="9"/>
      <c r="B30" s="65"/>
      <c r="C30" s="65"/>
      <c r="D30" s="58"/>
      <c r="E30" s="65"/>
      <c r="F30" s="65"/>
      <c r="G30" s="58"/>
      <c r="H30" s="65"/>
      <c r="I30" s="65"/>
      <c r="J30" s="58"/>
      <c r="K30" s="65"/>
      <c r="L30" s="65"/>
      <c r="M30" s="58"/>
    </row>
    <row r="31" spans="1:13" s="44" customFormat="1" x14ac:dyDescent="0.2">
      <c r="A31" s="97"/>
      <c r="B31" s="97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</row>
    <row r="32" spans="1:13" s="44" customFormat="1" x14ac:dyDescent="0.2">
      <c r="A32" s="48" t="s">
        <v>167</v>
      </c>
    </row>
    <row r="33" spans="1:13" ht="24" x14ac:dyDescent="0.2">
      <c r="A33" s="90" t="s">
        <v>157</v>
      </c>
      <c r="B33" s="143" t="s">
        <v>3</v>
      </c>
      <c r="C33" s="143"/>
      <c r="D33" s="91" t="s">
        <v>158</v>
      </c>
      <c r="E33" s="146" t="s">
        <v>111</v>
      </c>
      <c r="F33" s="146"/>
      <c r="G33" s="91" t="s">
        <v>158</v>
      </c>
      <c r="H33" s="146" t="s">
        <v>137</v>
      </c>
      <c r="I33" s="143"/>
      <c r="J33" s="91" t="s">
        <v>158</v>
      </c>
      <c r="K33" s="146" t="s">
        <v>138</v>
      </c>
      <c r="L33" s="143"/>
      <c r="M33" s="91" t="s">
        <v>158</v>
      </c>
    </row>
    <row r="34" spans="1:13" x14ac:dyDescent="0.2">
      <c r="A34" s="90"/>
      <c r="B34" s="55">
        <v>2001</v>
      </c>
      <c r="C34" s="55">
        <v>2011</v>
      </c>
      <c r="D34" s="55"/>
      <c r="E34" s="55">
        <v>2001</v>
      </c>
      <c r="F34" s="55">
        <v>2011</v>
      </c>
      <c r="G34" s="55"/>
      <c r="H34" s="55">
        <v>2001</v>
      </c>
      <c r="I34" s="55">
        <v>2011</v>
      </c>
      <c r="J34" s="55"/>
      <c r="K34" s="55">
        <v>2001</v>
      </c>
      <c r="L34" s="55">
        <v>2011</v>
      </c>
      <c r="M34" s="55"/>
    </row>
    <row r="35" spans="1:13" x14ac:dyDescent="0.2">
      <c r="A35" s="92" t="s">
        <v>159</v>
      </c>
      <c r="B35" s="4">
        <f t="shared" ref="B35:C42" si="14">B5-B20</f>
        <v>27508</v>
      </c>
      <c r="C35" s="4">
        <f t="shared" si="14"/>
        <v>28126</v>
      </c>
      <c r="D35" s="58">
        <f>C35/B35*100-100</f>
        <v>2.2466191653337262</v>
      </c>
      <c r="E35" s="4">
        <f t="shared" ref="E35:F42" si="15">E5-E20</f>
        <v>42727</v>
      </c>
      <c r="F35" s="4">
        <f t="shared" si="15"/>
        <v>41808</v>
      </c>
      <c r="G35" s="58">
        <f>F35/E35*100-100</f>
        <v>-2.1508647927539926</v>
      </c>
      <c r="H35" s="4">
        <f t="shared" ref="H35:I42" si="16">H5-H20</f>
        <v>2108</v>
      </c>
      <c r="I35" s="4">
        <f t="shared" si="16"/>
        <v>259</v>
      </c>
      <c r="J35" s="58">
        <f>I35/H35*100-100</f>
        <v>-87.713472485768506</v>
      </c>
      <c r="K35" s="93">
        <f t="shared" ref="K35:L37" si="17">K5-K20</f>
        <v>69</v>
      </c>
      <c r="L35" s="99">
        <f t="shared" si="17"/>
        <v>15</v>
      </c>
      <c r="M35" s="58">
        <f>L35/K35*100-100</f>
        <v>-78.260869565217391</v>
      </c>
    </row>
    <row r="36" spans="1:13" ht="24" x14ac:dyDescent="0.2">
      <c r="A36" s="94" t="s">
        <v>160</v>
      </c>
      <c r="B36" s="4">
        <f t="shared" si="14"/>
        <v>7030</v>
      </c>
      <c r="C36" s="4">
        <f t="shared" si="14"/>
        <v>5790</v>
      </c>
      <c r="D36" s="58">
        <f t="shared" ref="D36:D43" si="18">C36/B36*100-100</f>
        <v>-17.638691322901849</v>
      </c>
      <c r="E36" s="4">
        <f t="shared" si="15"/>
        <v>30521</v>
      </c>
      <c r="F36" s="4">
        <f t="shared" si="15"/>
        <v>22831</v>
      </c>
      <c r="G36" s="58">
        <f t="shared" ref="G36:G43" si="19">F36/E36*100-100</f>
        <v>-25.195766849054749</v>
      </c>
      <c r="H36" s="4">
        <f t="shared" si="16"/>
        <v>721</v>
      </c>
      <c r="I36" s="4">
        <f t="shared" si="16"/>
        <v>182</v>
      </c>
      <c r="J36" s="58">
        <f t="shared" ref="J36:J43" si="20">I36/H36*100-100</f>
        <v>-74.757281553398059</v>
      </c>
      <c r="K36" s="93">
        <f t="shared" si="17"/>
        <v>176</v>
      </c>
      <c r="L36" s="99">
        <f t="shared" si="17"/>
        <v>42</v>
      </c>
      <c r="M36" s="58">
        <f t="shared" ref="M36:M37" si="21">L36/K36*100-100</f>
        <v>-76.13636363636364</v>
      </c>
    </row>
    <row r="37" spans="1:13" x14ac:dyDescent="0.2">
      <c r="A37" s="95" t="s">
        <v>161</v>
      </c>
      <c r="B37" s="4">
        <f t="shared" si="14"/>
        <v>2696</v>
      </c>
      <c r="C37" s="4">
        <f t="shared" si="14"/>
        <v>2905</v>
      </c>
      <c r="D37" s="58">
        <f t="shared" si="18"/>
        <v>7.7522255192878191</v>
      </c>
      <c r="E37" s="4">
        <f t="shared" si="15"/>
        <v>7911</v>
      </c>
      <c r="F37" s="4">
        <f t="shared" si="15"/>
        <v>8273</v>
      </c>
      <c r="G37" s="58">
        <f t="shared" si="19"/>
        <v>4.5759069649854638</v>
      </c>
      <c r="H37" s="4">
        <f t="shared" si="16"/>
        <v>377</v>
      </c>
      <c r="I37" s="4">
        <f t="shared" si="16"/>
        <v>88</v>
      </c>
      <c r="J37" s="58">
        <f t="shared" si="20"/>
        <v>-76.65782493368701</v>
      </c>
      <c r="K37" s="93">
        <f t="shared" si="17"/>
        <v>25</v>
      </c>
      <c r="L37" s="99">
        <f t="shared" si="17"/>
        <v>40</v>
      </c>
      <c r="M37" s="58">
        <f t="shared" si="21"/>
        <v>60</v>
      </c>
    </row>
    <row r="38" spans="1:13" x14ac:dyDescent="0.2">
      <c r="A38" s="95" t="s">
        <v>162</v>
      </c>
      <c r="B38" s="4">
        <f t="shared" si="14"/>
        <v>305</v>
      </c>
      <c r="C38" s="4">
        <f t="shared" si="14"/>
        <v>334</v>
      </c>
      <c r="D38" s="58">
        <f t="shared" si="18"/>
        <v>9.5081967213114638</v>
      </c>
      <c r="E38" s="4">
        <f t="shared" si="15"/>
        <v>891</v>
      </c>
      <c r="F38" s="4">
        <f t="shared" si="15"/>
        <v>1097</v>
      </c>
      <c r="G38" s="58">
        <f t="shared" si="19"/>
        <v>23.120089786756466</v>
      </c>
      <c r="H38" s="4">
        <f t="shared" si="16"/>
        <v>62</v>
      </c>
      <c r="I38" s="4">
        <f t="shared" si="16"/>
        <v>16</v>
      </c>
      <c r="J38" s="58">
        <f t="shared" si="20"/>
        <v>-74.193548387096769</v>
      </c>
      <c r="K38" s="93">
        <f>K8-K23</f>
        <v>1</v>
      </c>
      <c r="L38" s="58" t="s">
        <v>134</v>
      </c>
      <c r="M38" s="58" t="s">
        <v>134</v>
      </c>
    </row>
    <row r="39" spans="1:13" ht="24" x14ac:dyDescent="0.2">
      <c r="A39" s="94" t="s">
        <v>163</v>
      </c>
      <c r="B39" s="4">
        <f t="shared" si="14"/>
        <v>575</v>
      </c>
      <c r="C39" s="4">
        <f t="shared" si="14"/>
        <v>544</v>
      </c>
      <c r="D39" s="58">
        <f t="shared" si="18"/>
        <v>-5.3913043478260931</v>
      </c>
      <c r="E39" s="4">
        <f t="shared" si="15"/>
        <v>43255</v>
      </c>
      <c r="F39" s="4">
        <f t="shared" si="15"/>
        <v>51549</v>
      </c>
      <c r="G39" s="58">
        <f t="shared" si="19"/>
        <v>19.174661888798965</v>
      </c>
      <c r="H39" s="4">
        <f t="shared" si="16"/>
        <v>945</v>
      </c>
      <c r="I39" s="4">
        <f t="shared" si="16"/>
        <v>902</v>
      </c>
      <c r="J39" s="58">
        <f t="shared" si="20"/>
        <v>-4.5502645502645436</v>
      </c>
      <c r="K39" s="93">
        <f>K9-K24</f>
        <v>830</v>
      </c>
      <c r="L39" s="99">
        <f>L9-L24</f>
        <v>1415</v>
      </c>
      <c r="M39" s="58">
        <f t="shared" ref="M39:M43" si="22">L39/K39*100-100</f>
        <v>70.481927710843394</v>
      </c>
    </row>
    <row r="40" spans="1:13" x14ac:dyDescent="0.2">
      <c r="A40" s="137" t="s">
        <v>256</v>
      </c>
      <c r="B40" s="4">
        <f t="shared" si="14"/>
        <v>6541</v>
      </c>
      <c r="C40" s="4">
        <f t="shared" si="14"/>
        <v>8866</v>
      </c>
      <c r="D40" s="58">
        <f t="shared" si="18"/>
        <v>35.545023696682478</v>
      </c>
      <c r="E40" s="4">
        <f t="shared" si="15"/>
        <v>61013</v>
      </c>
      <c r="F40" s="4">
        <f t="shared" si="15"/>
        <v>73636</v>
      </c>
      <c r="G40" s="58">
        <f t="shared" si="19"/>
        <v>20.689033484667192</v>
      </c>
      <c r="H40" s="4">
        <f t="shared" si="16"/>
        <v>3555</v>
      </c>
      <c r="I40" s="4">
        <f t="shared" si="16"/>
        <v>3119</v>
      </c>
      <c r="J40" s="58">
        <f t="shared" si="20"/>
        <v>-12.264416315049232</v>
      </c>
      <c r="K40" s="93">
        <f>K10-K25</f>
        <v>699</v>
      </c>
      <c r="L40" s="99">
        <f>L10-L25</f>
        <v>995</v>
      </c>
      <c r="M40" s="58">
        <f t="shared" si="22"/>
        <v>42.346208869814006</v>
      </c>
    </row>
    <row r="41" spans="1:13" s="44" customFormat="1" ht="24" x14ac:dyDescent="0.2">
      <c r="A41" s="96" t="s">
        <v>164</v>
      </c>
      <c r="B41" s="4">
        <f t="shared" si="14"/>
        <v>401</v>
      </c>
      <c r="C41" s="4">
        <f t="shared" si="14"/>
        <v>426</v>
      </c>
      <c r="D41" s="58">
        <f t="shared" si="18"/>
        <v>6.2344139650872847</v>
      </c>
      <c r="E41" s="4">
        <f t="shared" si="15"/>
        <v>26484</v>
      </c>
      <c r="F41" s="4">
        <f t="shared" si="15"/>
        <v>36545</v>
      </c>
      <c r="G41" s="58">
        <f t="shared" si="19"/>
        <v>37.988974475154805</v>
      </c>
      <c r="H41" s="4">
        <f t="shared" si="16"/>
        <v>561</v>
      </c>
      <c r="I41" s="4">
        <f t="shared" si="16"/>
        <v>522</v>
      </c>
      <c r="J41" s="58">
        <f t="shared" si="20"/>
        <v>-6.9518716577540118</v>
      </c>
      <c r="K41" s="93">
        <f>K11-K26</f>
        <v>230</v>
      </c>
      <c r="L41" s="99">
        <f>L11-L26</f>
        <v>326</v>
      </c>
      <c r="M41" s="58">
        <f t="shared" si="22"/>
        <v>41.739130434782624</v>
      </c>
    </row>
    <row r="42" spans="1:13" s="44" customFormat="1" x14ac:dyDescent="0.2">
      <c r="A42" s="97" t="s">
        <v>165</v>
      </c>
      <c r="B42" s="4">
        <f t="shared" si="14"/>
        <v>142</v>
      </c>
      <c r="C42" s="4">
        <f t="shared" si="14"/>
        <v>224</v>
      </c>
      <c r="D42" s="58">
        <f t="shared" si="18"/>
        <v>57.746478873239425</v>
      </c>
      <c r="E42" s="4">
        <f t="shared" si="15"/>
        <v>2558</v>
      </c>
      <c r="F42" s="4">
        <f t="shared" si="15"/>
        <v>2078</v>
      </c>
      <c r="G42" s="58">
        <f t="shared" si="19"/>
        <v>-18.764659890539477</v>
      </c>
      <c r="H42" s="4">
        <f t="shared" si="16"/>
        <v>74</v>
      </c>
      <c r="I42" s="4">
        <f t="shared" si="16"/>
        <v>283</v>
      </c>
      <c r="J42" s="58">
        <f t="shared" si="20"/>
        <v>282.43243243243239</v>
      </c>
      <c r="K42" s="93">
        <f>K12-K27</f>
        <v>3</v>
      </c>
      <c r="L42" s="99">
        <f>L12-L27</f>
        <v>24</v>
      </c>
      <c r="M42" s="58">
        <f t="shared" si="22"/>
        <v>700</v>
      </c>
    </row>
    <row r="43" spans="1:13" s="44" customFormat="1" x14ac:dyDescent="0.2">
      <c r="A43" s="11" t="s">
        <v>7</v>
      </c>
      <c r="B43" s="61">
        <f>SUM(B35:B42)</f>
        <v>45198</v>
      </c>
      <c r="C43" s="61">
        <f t="shared" ref="C43" si="23">SUM(C35:C42)</f>
        <v>47215</v>
      </c>
      <c r="D43" s="63">
        <f t="shared" si="18"/>
        <v>4.4625868401256525</v>
      </c>
      <c r="E43" s="61">
        <f t="shared" ref="E43:F43" si="24">SUM(E35:E42)</f>
        <v>215360</v>
      </c>
      <c r="F43" s="61">
        <f t="shared" si="24"/>
        <v>237817</v>
      </c>
      <c r="G43" s="63">
        <f t="shared" si="19"/>
        <v>10.4276560178306</v>
      </c>
      <c r="H43" s="61">
        <f t="shared" ref="H43:I43" si="25">SUM(H35:H42)</f>
        <v>8403</v>
      </c>
      <c r="I43" s="61">
        <f t="shared" si="25"/>
        <v>5371</v>
      </c>
      <c r="J43" s="63">
        <f t="shared" si="20"/>
        <v>-36.082351541116267</v>
      </c>
      <c r="K43" s="61">
        <f t="shared" ref="K43:L43" si="26">SUM(K35:K42)</f>
        <v>2033</v>
      </c>
      <c r="L43" s="61">
        <f t="shared" si="26"/>
        <v>2857</v>
      </c>
      <c r="M43" s="63">
        <f t="shared" si="22"/>
        <v>40.531234628627658</v>
      </c>
    </row>
    <row r="44" spans="1:13" s="44" customFormat="1" x14ac:dyDescent="0.2"/>
    <row r="45" spans="1:13" s="44" customFormat="1" x14ac:dyDescent="0.2"/>
    <row r="46" spans="1:13" s="44" customFormat="1" x14ac:dyDescent="0.2"/>
    <row r="47" spans="1:13" s="44" customFormat="1" x14ac:dyDescent="0.2"/>
    <row r="48" spans="1:13" s="44" customFormat="1" x14ac:dyDescent="0.2"/>
    <row r="49" s="44" customFormat="1" x14ac:dyDescent="0.2"/>
    <row r="50" s="44" customFormat="1" x14ac:dyDescent="0.2"/>
    <row r="51" s="44" customFormat="1" x14ac:dyDescent="0.2"/>
    <row r="52" s="44" customFormat="1" x14ac:dyDescent="0.2"/>
    <row r="53" s="44" customFormat="1" x14ac:dyDescent="0.2"/>
    <row r="54" s="44" customFormat="1" x14ac:dyDescent="0.2"/>
    <row r="55" s="44" customFormat="1" x14ac:dyDescent="0.2"/>
    <row r="56" s="44" customFormat="1" x14ac:dyDescent="0.2"/>
    <row r="57" s="44" customFormat="1" x14ac:dyDescent="0.2"/>
    <row r="58" s="44" customFormat="1" x14ac:dyDescent="0.2"/>
    <row r="59" s="44" customFormat="1" x14ac:dyDescent="0.2"/>
    <row r="60" s="44" customFormat="1" x14ac:dyDescent="0.2"/>
    <row r="61" s="44" customFormat="1" x14ac:dyDescent="0.2"/>
    <row r="62" s="44" customFormat="1" x14ac:dyDescent="0.2"/>
    <row r="63" s="44" customFormat="1" x14ac:dyDescent="0.2"/>
    <row r="64" s="44" customFormat="1" x14ac:dyDescent="0.2"/>
    <row r="65" s="44" customFormat="1" x14ac:dyDescent="0.2"/>
    <row r="66" s="44" customFormat="1" x14ac:dyDescent="0.2"/>
    <row r="67" s="44" customFormat="1" x14ac:dyDescent="0.2"/>
    <row r="68" s="44" customFormat="1" x14ac:dyDescent="0.2"/>
    <row r="69" s="44" customFormat="1" x14ac:dyDescent="0.2"/>
    <row r="70" s="44" customFormat="1" x14ac:dyDescent="0.2"/>
    <row r="71" s="44" customFormat="1" x14ac:dyDescent="0.2"/>
    <row r="72" s="44" customFormat="1" x14ac:dyDescent="0.2"/>
    <row r="73" s="44" customFormat="1" x14ac:dyDescent="0.2"/>
    <row r="74" s="44" customFormat="1" x14ac:dyDescent="0.2"/>
    <row r="75" s="44" customFormat="1" x14ac:dyDescent="0.2"/>
    <row r="76" s="44" customFormat="1" x14ac:dyDescent="0.2"/>
    <row r="77" s="44" customFormat="1" x14ac:dyDescent="0.2"/>
    <row r="78" s="44" customFormat="1" x14ac:dyDescent="0.2"/>
    <row r="79" s="44" customFormat="1" x14ac:dyDescent="0.2"/>
    <row r="80" s="44" customFormat="1" x14ac:dyDescent="0.2"/>
    <row r="81" s="44" customFormat="1" x14ac:dyDescent="0.2"/>
    <row r="82" s="44" customFormat="1" x14ac:dyDescent="0.2"/>
    <row r="83" s="44" customFormat="1" x14ac:dyDescent="0.2"/>
    <row r="84" s="44" customFormat="1" x14ac:dyDescent="0.2"/>
    <row r="85" s="44" customFormat="1" x14ac:dyDescent="0.2"/>
    <row r="86" s="44" customFormat="1" x14ac:dyDescent="0.2"/>
    <row r="87" s="44" customFormat="1" x14ac:dyDescent="0.2"/>
    <row r="88" s="44" customFormat="1" x14ac:dyDescent="0.2"/>
    <row r="89" s="44" customFormat="1" x14ac:dyDescent="0.2"/>
    <row r="90" s="44" customFormat="1" x14ac:dyDescent="0.2"/>
    <row r="91" s="44" customFormat="1" x14ac:dyDescent="0.2"/>
    <row r="92" s="44" customFormat="1" x14ac:dyDescent="0.2"/>
    <row r="93" s="44" customFormat="1" x14ac:dyDescent="0.2"/>
    <row r="94" s="44" customFormat="1" x14ac:dyDescent="0.2"/>
    <row r="95" s="44" customFormat="1" x14ac:dyDescent="0.2"/>
    <row r="96" s="44" customFormat="1" x14ac:dyDescent="0.2"/>
    <row r="97" s="44" customFormat="1" x14ac:dyDescent="0.2"/>
    <row r="98" s="44" customFormat="1" x14ac:dyDescent="0.2"/>
    <row r="99" s="44" customFormat="1" x14ac:dyDescent="0.2"/>
    <row r="100" s="44" customFormat="1" x14ac:dyDescent="0.2"/>
    <row r="101" s="44" customFormat="1" x14ac:dyDescent="0.2"/>
    <row r="102" s="44" customFormat="1" x14ac:dyDescent="0.2"/>
    <row r="103" s="44" customFormat="1" x14ac:dyDescent="0.2"/>
    <row r="104" s="44" customFormat="1" x14ac:dyDescent="0.2"/>
    <row r="105" s="44" customFormat="1" x14ac:dyDescent="0.2"/>
    <row r="106" s="44" customFormat="1" x14ac:dyDescent="0.2"/>
    <row r="107" s="44" customFormat="1" x14ac:dyDescent="0.2"/>
    <row r="108" s="44" customFormat="1" x14ac:dyDescent="0.2"/>
    <row r="109" s="44" customFormat="1" x14ac:dyDescent="0.2"/>
    <row r="110" s="44" customFormat="1" x14ac:dyDescent="0.2"/>
    <row r="111" s="44" customFormat="1" x14ac:dyDescent="0.2"/>
    <row r="112" s="44" customFormat="1" x14ac:dyDescent="0.2"/>
    <row r="113" s="44" customFormat="1" x14ac:dyDescent="0.2"/>
    <row r="114" s="44" customFormat="1" x14ac:dyDescent="0.2"/>
    <row r="115" s="44" customFormat="1" x14ac:dyDescent="0.2"/>
    <row r="116" s="44" customFormat="1" x14ac:dyDescent="0.2"/>
    <row r="117" s="44" customFormat="1" x14ac:dyDescent="0.2"/>
    <row r="118" s="44" customFormat="1" x14ac:dyDescent="0.2"/>
    <row r="119" s="44" customFormat="1" x14ac:dyDescent="0.2"/>
    <row r="120" s="44" customFormat="1" x14ac:dyDescent="0.2"/>
    <row r="121" s="44" customFormat="1" x14ac:dyDescent="0.2"/>
    <row r="122" s="44" customFormat="1" x14ac:dyDescent="0.2"/>
    <row r="123" s="44" customFormat="1" x14ac:dyDescent="0.2"/>
  </sheetData>
  <mergeCells count="12">
    <mergeCell ref="B33:C33"/>
    <mergeCell ref="E33:F33"/>
    <mergeCell ref="H33:I33"/>
    <mergeCell ref="K33:L33"/>
    <mergeCell ref="B3:C3"/>
    <mergeCell ref="E3:F3"/>
    <mergeCell ref="H3:I3"/>
    <mergeCell ref="K3:L3"/>
    <mergeCell ref="B18:C18"/>
    <mergeCell ref="E18:F18"/>
    <mergeCell ref="H18:I18"/>
    <mergeCell ref="K18:L18"/>
  </mergeCells>
  <pageMargins left="0.11811023622047245" right="0.11811023622047245" top="0.15748031496062992" bottom="0.15748031496062992" header="0" footer="0"/>
  <pageSetup paperSize="9" scale="76" orientation="portrait" r:id="rId1"/>
  <ignoredErrors>
    <ignoredError sqref="B13:C13 E13:F13 H13:I13 K13 B28:C28 E28:F28 H28:I28 K28" formulaRange="1"/>
    <ignoredError sqref="D13 G13 J13 D28 G28 J28" formula="1" formulaRange="1"/>
    <ignoredError sqref="D35:D43 G35:G43 J35:J4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27</vt:i4>
      </vt:variant>
      <vt:variant>
        <vt:lpstr>Intervalli denominati</vt:lpstr>
      </vt:variant>
      <vt:variant>
        <vt:i4>26</vt:i4>
      </vt:variant>
    </vt:vector>
  </HeadingPairs>
  <TitlesOfParts>
    <vt:vector size="53" baseType="lpstr">
      <vt:lpstr>INDICE</vt:lpstr>
      <vt:lpstr>1.1</vt:lpstr>
      <vt:lpstr>1.2</vt:lpstr>
      <vt:lpstr>1.3</vt:lpstr>
      <vt:lpstr>1.4</vt:lpstr>
      <vt:lpstr>2.1.1.</vt:lpstr>
      <vt:lpstr>2.2.1_2.2.2_2.2.3</vt:lpstr>
      <vt:lpstr>2.3.1_2.3.2_2.3.3</vt:lpstr>
      <vt:lpstr>2.4.1_2.4.2_2.4.3</vt:lpstr>
      <vt:lpstr>2.5.1_2.5.2_2.5.3</vt:lpstr>
      <vt:lpstr>2.6.1_2.6.2_2.6.3</vt:lpstr>
      <vt:lpstr>2.7.1_2.7.2_2.7.3</vt:lpstr>
      <vt:lpstr>3.1.1</vt:lpstr>
      <vt:lpstr>3.2.1_3.2.2_3.2.3</vt:lpstr>
      <vt:lpstr>3.3.1_3.3.2_3.3.3</vt:lpstr>
      <vt:lpstr>3.4.1_3.4.2_3.4.3</vt:lpstr>
      <vt:lpstr>3.5.1_3.5.2_3.5.3</vt:lpstr>
      <vt:lpstr>3.6.1_3.6.2_3.6.3</vt:lpstr>
      <vt:lpstr>3.7.1_3.7.2_3.7.3</vt:lpstr>
      <vt:lpstr>4.1.1</vt:lpstr>
      <vt:lpstr>4.2.1_4.2.2_4.2.3</vt:lpstr>
      <vt:lpstr>4.3.1_4.3.2_4.3.3</vt:lpstr>
      <vt:lpstr>4.4.1_4.4.2_4.4.3</vt:lpstr>
      <vt:lpstr>4.5.1_4.5.2_4.5.3</vt:lpstr>
      <vt:lpstr>4.6.1_4.6.2_4.6.3</vt:lpstr>
      <vt:lpstr>4.7.1_4.7.2_4.7.3</vt:lpstr>
      <vt:lpstr>Foglio1</vt:lpstr>
      <vt:lpstr>'1.1'!Area_stampa</vt:lpstr>
      <vt:lpstr>'1.2'!Area_stampa</vt:lpstr>
      <vt:lpstr>'1.3'!Area_stampa</vt:lpstr>
      <vt:lpstr>'1.4'!Area_stampa</vt:lpstr>
      <vt:lpstr>'2.1.1.'!Area_stampa</vt:lpstr>
      <vt:lpstr>'2.2.1_2.2.2_2.2.3'!Area_stampa</vt:lpstr>
      <vt:lpstr>'2.3.1_2.3.2_2.3.3'!Area_stampa</vt:lpstr>
      <vt:lpstr>'2.4.1_2.4.2_2.4.3'!Area_stampa</vt:lpstr>
      <vt:lpstr>'2.5.1_2.5.2_2.5.3'!Area_stampa</vt:lpstr>
      <vt:lpstr>'2.6.1_2.6.2_2.6.3'!Area_stampa</vt:lpstr>
      <vt:lpstr>'2.7.1_2.7.2_2.7.3'!Area_stampa</vt:lpstr>
      <vt:lpstr>'3.1.1'!Area_stampa</vt:lpstr>
      <vt:lpstr>'3.2.1_3.2.2_3.2.3'!Area_stampa</vt:lpstr>
      <vt:lpstr>'3.3.1_3.3.2_3.3.3'!Area_stampa</vt:lpstr>
      <vt:lpstr>'3.4.1_3.4.2_3.4.3'!Area_stampa</vt:lpstr>
      <vt:lpstr>'3.5.1_3.5.2_3.5.3'!Area_stampa</vt:lpstr>
      <vt:lpstr>'3.6.1_3.6.2_3.6.3'!Area_stampa</vt:lpstr>
      <vt:lpstr>'3.7.1_3.7.2_3.7.3'!Area_stampa</vt:lpstr>
      <vt:lpstr>'4.1.1'!Area_stampa</vt:lpstr>
      <vt:lpstr>'4.2.1_4.2.2_4.2.3'!Area_stampa</vt:lpstr>
      <vt:lpstr>'4.3.1_4.3.2_4.3.3'!Area_stampa</vt:lpstr>
      <vt:lpstr>'4.4.1_4.4.2_4.4.3'!Area_stampa</vt:lpstr>
      <vt:lpstr>'4.5.1_4.5.2_4.5.3'!Area_stampa</vt:lpstr>
      <vt:lpstr>'4.6.1_4.6.2_4.6.3'!Area_stampa</vt:lpstr>
      <vt:lpstr>'4.7.1_4.7.2_4.7.3'!Area_stampa</vt:lpstr>
      <vt:lpstr>INDICE!Area_stampa</vt:lpstr>
    </vt:vector>
  </TitlesOfParts>
  <Company>ISTAT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Ventura</dc:creator>
  <cp:lastModifiedBy>Paola Ventura</cp:lastModifiedBy>
  <cp:lastPrinted>2014-09-05T09:16:35Z</cp:lastPrinted>
  <dcterms:created xsi:type="dcterms:W3CDTF">2013-09-19T09:19:44Z</dcterms:created>
  <dcterms:modified xsi:type="dcterms:W3CDTF">2014-09-11T12:32:45Z</dcterms:modified>
</cp:coreProperties>
</file>