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_xlnm.Print_Area" localSheetId="0">'Foglio1'!$A$1:$M$45</definedName>
    <definedName name="SAPBEXrevision" hidden="1">13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<sst xmlns="http://schemas.openxmlformats.org/spreadsheetml/2006/main" count="44" uniqueCount="34">
  <si>
    <t>Consuntivo COAN 2003: Sintesi per settore/Gruppo cdc</t>
  </si>
  <si>
    <t>Settore</t>
  </si>
  <si>
    <t>Coordinamento servizi sociali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</si>
  <si>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</si>
  <si>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</si>
  <si>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</si>
  <si>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</si>
  <si>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</si>
  <si>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</si>
  <si>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</si>
  <si>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</si>
  <si>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</si>
  <si>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Costi  indiretti di area (*)</t>
  </si>
  <si>
    <t>Costi indiretti totali ripartiti(**)</t>
  </si>
  <si>
    <t>Totale      costi pieni</t>
  </si>
  <si>
    <t>Gruppo centri di costo</t>
  </si>
  <si>
    <t>NRO</t>
  </si>
  <si>
    <t>EUR</t>
  </si>
  <si>
    <t>costo diretto promozione sociale</t>
  </si>
  <si>
    <t>Direzione, amministrazione,CDG/altro</t>
  </si>
  <si>
    <t>Direzione servizi sociali</t>
  </si>
  <si>
    <t>Servizi sociali per anziani</t>
  </si>
  <si>
    <t>Servizi sociali a minori e famiglie</t>
  </si>
  <si>
    <t xml:space="preserve">Direzione al netto della promozione sociale </t>
  </si>
  <si>
    <t>Servizi sociali per disabili</t>
  </si>
  <si>
    <t>Servizi sociali per adulti</t>
  </si>
  <si>
    <t>Servizi disabili gestione A.U.S.L.</t>
  </si>
  <si>
    <t>o.k.</t>
  </si>
  <si>
    <t>Servizi per l'immigrazione</t>
  </si>
  <si>
    <t>Interventi per la casa</t>
  </si>
  <si>
    <t>Totale</t>
  </si>
  <si>
    <r>
      <t xml:space="preserve">(*) Sono stati attribuiti alla Direzione del Settore parte dei costi relativi alla </t>
    </r>
    <r>
      <rPr>
        <i/>
        <sz val="10"/>
        <rFont val="Arial"/>
        <family val="2"/>
      </rPr>
      <t>Direzione di Area Famiglia</t>
    </r>
  </si>
  <si>
    <r>
      <t>(**) Comprendono parte del costo della</t>
    </r>
    <r>
      <rPr>
        <i/>
        <sz val="10"/>
        <rFont val="Arial"/>
        <family val="2"/>
      </rPr>
      <t xml:space="preserve"> Direzione del settore (</t>
    </r>
    <r>
      <rPr>
        <sz val="10"/>
        <rFont val="Arial"/>
        <family val="2"/>
      </rPr>
      <t>esclusa la</t>
    </r>
    <r>
      <rPr>
        <i/>
        <sz val="10"/>
        <rFont val="Arial"/>
        <family val="2"/>
      </rPr>
      <t xml:space="preserve"> Promozione Sociale), </t>
    </r>
    <r>
      <rPr>
        <sz val="10"/>
        <rFont val="Arial"/>
        <family val="2"/>
      </rPr>
      <t>della</t>
    </r>
    <r>
      <rPr>
        <i/>
        <sz val="10"/>
        <rFont val="Arial"/>
        <family val="2"/>
      </rPr>
      <t xml:space="preserve"> Direzione dei Servizi sociali </t>
    </r>
    <r>
      <rPr>
        <sz val="10"/>
        <rFont val="Arial"/>
        <family val="0"/>
      </rPr>
      <t xml:space="preserve">e parte del costo della </t>
    </r>
    <r>
      <rPr>
        <i/>
        <sz val="10"/>
        <rFont val="Arial"/>
        <family val="2"/>
      </rPr>
      <t xml:space="preserve">Direzione di Area. </t>
    </r>
    <r>
      <rPr>
        <sz val="10"/>
        <rFont val="Arial"/>
        <family val="2"/>
      </rPr>
      <t>Vengono distribuiti ai gruppi di CDC produttivi ,</t>
    </r>
  </si>
  <si>
    <r>
      <t xml:space="preserve">    </t>
    </r>
    <r>
      <rPr>
        <sz val="10"/>
        <rFont val="Arial"/>
        <family val="2"/>
      </rPr>
      <t>proporzionalmente, in base all'ammontare dei costi diretti</t>
    </r>
    <r>
      <rPr>
        <i/>
        <sz val="10"/>
        <rFont val="Arial"/>
        <family val="2"/>
      </rPr>
      <t xml:space="preserve"> (Full costing a base multipla)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</si>
</sst>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0" fillId="14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0" fillId="15" borderId="1" xfId="41" applyFont="1" applyAlignment="1" applyProtection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4" fontId="0" fillId="0" borderId="0" xfId="0" applyNumberFormat="1" applyAlignment="1" applyProtection="1">
      <alignment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5" fillId="3" borderId="1" xfId="54" applyProtection="1" quotePrefix="1">
      <alignment horizontal="left" vertical="center" indent="1"/>
      <protection locked="0"/>
    </xf>
    <xf numFmtId="3" fontId="0" fillId="0" borderId="0" xfId="0" applyNumberFormat="1" applyAlignment="1" applyProtection="1">
      <alignment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  <xf numFmtId="0" fontId="12" fillId="0" borderId="0" xfId="0" applyFont="1" applyAlignment="1" applyProtection="1">
      <alignment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25"/>
          <c:w val="0.982"/>
          <c:h val="0.78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Foglio1!$C$5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Foglio1!$A$7:$A$15</c:f>
              <c:strCache>
                <c:ptCount val="9"/>
                <c:pt idx="0">
                  <c:v>Direzione, amministrazione,CDG/altro</c:v>
                </c:pt>
                <c:pt idx="1">
                  <c:v>Direzione servizi sociali</c:v>
                </c:pt>
                <c:pt idx="2">
                  <c:v>Servizi sociali per anziani</c:v>
                </c:pt>
                <c:pt idx="3">
                  <c:v>Servizi sociali a minori e famiglie</c:v>
                </c:pt>
                <c:pt idx="4">
                  <c:v>Servizi sociali per disabili</c:v>
                </c:pt>
                <c:pt idx="5">
                  <c:v>Servizi sociali per adulti</c:v>
                </c:pt>
                <c:pt idx="6">
                  <c:v>Servizi disabili gestione A.U.S.L.</c:v>
                </c:pt>
                <c:pt idx="7">
                  <c:v>Servizi per l'immigrazione</c:v>
                </c:pt>
                <c:pt idx="8">
                  <c:v>Interventi per la casa</c:v>
                </c:pt>
              </c:strCache>
            </c:strRef>
          </c:cat>
          <c:val>
            <c:numRef>
              <c:f>Foglio1!$C$7:$C$15</c:f>
              <c:numCache>
                <c:ptCount val="9"/>
                <c:pt idx="0">
                  <c:v>929420.23</c:v>
                </c:pt>
                <c:pt idx="1">
                  <c:v>214783.89</c:v>
                </c:pt>
                <c:pt idx="2">
                  <c:v>52923.34</c:v>
                </c:pt>
                <c:pt idx="3">
                  <c:v>2351404.06</c:v>
                </c:pt>
                <c:pt idx="4">
                  <c:v>403220.85</c:v>
                </c:pt>
                <c:pt idx="5">
                  <c:v>185357.58</c:v>
                </c:pt>
                <c:pt idx="6">
                  <c:v>220077.44</c:v>
                </c:pt>
                <c:pt idx="7">
                  <c:v>366998.24</c:v>
                </c:pt>
                <c:pt idx="8">
                  <c:v>443982.78</c:v>
                </c:pt>
              </c:numCache>
            </c:numRef>
          </c:val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Foglio1!$A$7:$A$15</c:f>
              <c:strCache>
                <c:ptCount val="9"/>
                <c:pt idx="0">
                  <c:v>Direzione, amministrazione,CDG/altro</c:v>
                </c:pt>
                <c:pt idx="1">
                  <c:v>Direzione servizi sociali</c:v>
                </c:pt>
                <c:pt idx="2">
                  <c:v>Servizi sociali per anziani</c:v>
                </c:pt>
                <c:pt idx="3">
                  <c:v>Servizi sociali a minori e famiglie</c:v>
                </c:pt>
                <c:pt idx="4">
                  <c:v>Servizi sociali per disabili</c:v>
                </c:pt>
                <c:pt idx="5">
                  <c:v>Servizi sociali per adulti</c:v>
                </c:pt>
                <c:pt idx="6">
                  <c:v>Servizi disabili gestione A.U.S.L.</c:v>
                </c:pt>
                <c:pt idx="7">
                  <c:v>Servizi per l'immigrazione</c:v>
                </c:pt>
                <c:pt idx="8">
                  <c:v>Interventi per la casa</c:v>
                </c:pt>
              </c:strCache>
            </c:strRef>
          </c:cat>
          <c:val>
            <c:numRef>
              <c:f>Foglio1!$D$7:$D$15</c:f>
              <c:numCache>
                <c:ptCount val="9"/>
                <c:pt idx="0">
                  <c:v>81239.01</c:v>
                </c:pt>
                <c:pt idx="1">
                  <c:v>183.47</c:v>
                </c:pt>
                <c:pt idx="2">
                  <c:v>2330.75</c:v>
                </c:pt>
                <c:pt idx="3">
                  <c:v>9893.44</c:v>
                </c:pt>
                <c:pt idx="4">
                  <c:v>17446.48</c:v>
                </c:pt>
                <c:pt idx="5">
                  <c:v>5535.94</c:v>
                </c:pt>
                <c:pt idx="6">
                  <c:v>4.2</c:v>
                </c:pt>
                <c:pt idx="7">
                  <c:v>34050.76</c:v>
                </c:pt>
                <c:pt idx="8">
                  <c:v>269.2</c:v>
                </c:pt>
              </c:numCache>
            </c:numRef>
          </c:val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Foglio1!$A$7:$A$15</c:f>
              <c:strCache>
                <c:ptCount val="9"/>
                <c:pt idx="0">
                  <c:v>Direzione, amministrazione,CDG/altro</c:v>
                </c:pt>
                <c:pt idx="1">
                  <c:v>Direzione servizi sociali</c:v>
                </c:pt>
                <c:pt idx="2">
                  <c:v>Servizi sociali per anziani</c:v>
                </c:pt>
                <c:pt idx="3">
                  <c:v>Servizi sociali a minori e famiglie</c:v>
                </c:pt>
                <c:pt idx="4">
                  <c:v>Servizi sociali per disabili</c:v>
                </c:pt>
                <c:pt idx="5">
                  <c:v>Servizi sociali per adulti</c:v>
                </c:pt>
                <c:pt idx="6">
                  <c:v>Servizi disabili gestione A.U.S.L.</c:v>
                </c:pt>
                <c:pt idx="7">
                  <c:v>Servizi per l'immigrazione</c:v>
                </c:pt>
                <c:pt idx="8">
                  <c:v>Interventi per la casa</c:v>
                </c:pt>
              </c:strCache>
            </c:strRef>
          </c:cat>
          <c:val>
            <c:numRef>
              <c:f>Foglio1!$E$7:$E$15</c:f>
              <c:numCache>
                <c:ptCount val="9"/>
                <c:pt idx="0">
                  <c:v>444550.45</c:v>
                </c:pt>
                <c:pt idx="1">
                  <c:v>5770.58</c:v>
                </c:pt>
                <c:pt idx="2">
                  <c:v>547535.1</c:v>
                </c:pt>
                <c:pt idx="3">
                  <c:v>5287029.83</c:v>
                </c:pt>
                <c:pt idx="4">
                  <c:v>1055555.43</c:v>
                </c:pt>
                <c:pt idx="5">
                  <c:v>3324393.3</c:v>
                </c:pt>
                <c:pt idx="6">
                  <c:v>130.13</c:v>
                </c:pt>
                <c:pt idx="7">
                  <c:v>2135944.56</c:v>
                </c:pt>
                <c:pt idx="8">
                  <c:v>48878.9</c:v>
                </c:pt>
              </c:numCache>
            </c:numRef>
          </c:val>
        </c:ser>
        <c:ser>
          <c:idx val="3"/>
          <c:order val="3"/>
          <c:tx>
            <c:strRef>
              <c:f>Foglio1!$F$5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Foglio1!$A$7:$A$15</c:f>
              <c:strCache>
                <c:ptCount val="9"/>
                <c:pt idx="0">
                  <c:v>Direzione, amministrazione,CDG/altro</c:v>
                </c:pt>
                <c:pt idx="1">
                  <c:v>Direzione servizi sociali</c:v>
                </c:pt>
                <c:pt idx="2">
                  <c:v>Servizi sociali per anziani</c:v>
                </c:pt>
                <c:pt idx="3">
                  <c:v>Servizi sociali a minori e famiglie</c:v>
                </c:pt>
                <c:pt idx="4">
                  <c:v>Servizi sociali per disabili</c:v>
                </c:pt>
                <c:pt idx="5">
                  <c:v>Servizi sociali per adulti</c:v>
                </c:pt>
                <c:pt idx="6">
                  <c:v>Servizi disabili gestione A.U.S.L.</c:v>
                </c:pt>
                <c:pt idx="7">
                  <c:v>Servizi per l'immigrazione</c:v>
                </c:pt>
                <c:pt idx="8">
                  <c:v>Interventi per la casa</c:v>
                </c:pt>
              </c:strCache>
            </c:strRef>
          </c:cat>
          <c:val>
            <c:numRef>
              <c:f>Foglio1!$F$7:$F$15</c:f>
              <c:numCache>
                <c:ptCount val="9"/>
                <c:pt idx="0">
                  <c:v>191205.15</c:v>
                </c:pt>
                <c:pt idx="1">
                  <c:v>24145.39</c:v>
                </c:pt>
                <c:pt idx="3">
                  <c:v>92461.35</c:v>
                </c:pt>
                <c:pt idx="4">
                  <c:v>29192.18</c:v>
                </c:pt>
                <c:pt idx="5">
                  <c:v>295826.14</c:v>
                </c:pt>
                <c:pt idx="6">
                  <c:v>24038.73</c:v>
                </c:pt>
                <c:pt idx="7">
                  <c:v>538958.09</c:v>
                </c:pt>
                <c:pt idx="8">
                  <c:v>7936.34</c:v>
                </c:pt>
              </c:numCache>
            </c:numRef>
          </c:val>
        </c:ser>
        <c:ser>
          <c:idx val="4"/>
          <c:order val="4"/>
          <c:tx>
            <c:strRef>
              <c:f>Foglio1!$G$5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Foglio1!$A$7:$A$15</c:f>
              <c:strCache>
                <c:ptCount val="9"/>
                <c:pt idx="0">
                  <c:v>Direzione, amministrazione,CDG/altro</c:v>
                </c:pt>
                <c:pt idx="1">
                  <c:v>Direzione servizi sociali</c:v>
                </c:pt>
                <c:pt idx="2">
                  <c:v>Servizi sociali per anziani</c:v>
                </c:pt>
                <c:pt idx="3">
                  <c:v>Servizi sociali a minori e famiglie</c:v>
                </c:pt>
                <c:pt idx="4">
                  <c:v>Servizi sociali per disabili</c:v>
                </c:pt>
                <c:pt idx="5">
                  <c:v>Servizi sociali per adulti</c:v>
                </c:pt>
                <c:pt idx="6">
                  <c:v>Servizi disabili gestione A.U.S.L.</c:v>
                </c:pt>
                <c:pt idx="7">
                  <c:v>Servizi per l'immigrazione</c:v>
                </c:pt>
                <c:pt idx="8">
                  <c:v>Interventi per la casa</c:v>
                </c:pt>
              </c:strCache>
            </c:strRef>
          </c:cat>
          <c:val>
            <c:numRef>
              <c:f>Foglio1!$G$7:$G$15</c:f>
              <c:numCache>
                <c:ptCount val="9"/>
                <c:pt idx="0">
                  <c:v>451632.56</c:v>
                </c:pt>
                <c:pt idx="3">
                  <c:v>98912.81</c:v>
                </c:pt>
                <c:pt idx="4">
                  <c:v>12963.69</c:v>
                </c:pt>
                <c:pt idx="5">
                  <c:v>40213.1</c:v>
                </c:pt>
                <c:pt idx="7">
                  <c:v>347210.56</c:v>
                </c:pt>
                <c:pt idx="8">
                  <c:v>37839.21</c:v>
                </c:pt>
              </c:numCache>
            </c:numRef>
          </c:val>
        </c:ser>
        <c:ser>
          <c:idx val="5"/>
          <c:order val="5"/>
          <c:tx>
            <c:strRef>
              <c:f>Foglio1!$H$5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Foglio1!$A$7:$A$15</c:f>
              <c:strCache>
                <c:ptCount val="9"/>
                <c:pt idx="0">
                  <c:v>Direzione, amministrazione,CDG/altro</c:v>
                </c:pt>
                <c:pt idx="1">
                  <c:v>Direzione servizi sociali</c:v>
                </c:pt>
                <c:pt idx="2">
                  <c:v>Servizi sociali per anziani</c:v>
                </c:pt>
                <c:pt idx="3">
                  <c:v>Servizi sociali a minori e famiglie</c:v>
                </c:pt>
                <c:pt idx="4">
                  <c:v>Servizi sociali per disabili</c:v>
                </c:pt>
                <c:pt idx="5">
                  <c:v>Servizi sociali per adulti</c:v>
                </c:pt>
                <c:pt idx="6">
                  <c:v>Servizi disabili gestione A.U.S.L.</c:v>
                </c:pt>
                <c:pt idx="7">
                  <c:v>Servizi per l'immigrazione</c:v>
                </c:pt>
                <c:pt idx="8">
                  <c:v>Interventi per la casa</c:v>
                </c:pt>
              </c:strCache>
            </c:strRef>
          </c:cat>
          <c:val>
            <c:numRef>
              <c:f>Foglio1!$H$7:$H$15</c:f>
              <c:numCache>
                <c:ptCount val="9"/>
                <c:pt idx="0">
                  <c:v>7673.01</c:v>
                </c:pt>
                <c:pt idx="1">
                  <c:v>123.04</c:v>
                </c:pt>
                <c:pt idx="2">
                  <c:v>560599.56</c:v>
                </c:pt>
                <c:pt idx="3">
                  <c:v>1016954.03</c:v>
                </c:pt>
                <c:pt idx="4">
                  <c:v>2121175.11</c:v>
                </c:pt>
                <c:pt idx="5">
                  <c:v>1266217.22</c:v>
                </c:pt>
                <c:pt idx="6">
                  <c:v>5003045.18</c:v>
                </c:pt>
                <c:pt idx="7">
                  <c:v>113976.88</c:v>
                </c:pt>
                <c:pt idx="8">
                  <c:v>4396078.33</c:v>
                </c:pt>
              </c:numCache>
            </c:numRef>
          </c:val>
        </c:ser>
        <c:ser>
          <c:idx val="6"/>
          <c:order val="6"/>
          <c:tx>
            <c:strRef>
              <c:f>Foglio1!$I$5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Foglio1!$A$7:$A$15</c:f>
              <c:strCache>
                <c:ptCount val="9"/>
                <c:pt idx="0">
                  <c:v>Direzione, amministrazione,CDG/altro</c:v>
                </c:pt>
                <c:pt idx="1">
                  <c:v>Direzione servizi sociali</c:v>
                </c:pt>
                <c:pt idx="2">
                  <c:v>Servizi sociali per anziani</c:v>
                </c:pt>
                <c:pt idx="3">
                  <c:v>Servizi sociali a minori e famiglie</c:v>
                </c:pt>
                <c:pt idx="4">
                  <c:v>Servizi sociali per disabili</c:v>
                </c:pt>
                <c:pt idx="5">
                  <c:v>Servizi sociali per adulti</c:v>
                </c:pt>
                <c:pt idx="6">
                  <c:v>Servizi disabili gestione A.U.S.L.</c:v>
                </c:pt>
                <c:pt idx="7">
                  <c:v>Servizi per l'immigrazione</c:v>
                </c:pt>
                <c:pt idx="8">
                  <c:v>Interventi per la casa</c:v>
                </c:pt>
              </c:strCache>
            </c:strRef>
          </c:cat>
          <c:val>
            <c:numRef>
              <c:f>Foglio1!$I$7:$I$15</c:f>
              <c:numCache>
                <c:ptCount val="9"/>
                <c:pt idx="0">
                  <c:v>279873.72</c:v>
                </c:pt>
                <c:pt idx="1">
                  <c:v>79562.51</c:v>
                </c:pt>
                <c:pt idx="2">
                  <c:v>3027.5</c:v>
                </c:pt>
                <c:pt idx="3">
                  <c:v>152032.3</c:v>
                </c:pt>
                <c:pt idx="4">
                  <c:v>23509.96</c:v>
                </c:pt>
                <c:pt idx="5">
                  <c:v>169340.38</c:v>
                </c:pt>
                <c:pt idx="6">
                  <c:v>105972.6</c:v>
                </c:pt>
                <c:pt idx="7">
                  <c:v>355136.65</c:v>
                </c:pt>
                <c:pt idx="8">
                  <c:v>4379.57</c:v>
                </c:pt>
              </c:numCache>
            </c:numRef>
          </c:val>
        </c:ser>
        <c:overlap val="100"/>
        <c:axId val="11270577"/>
        <c:axId val="34326330"/>
      </c:barChart>
      <c:catAx>
        <c:axId val="112705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326330"/>
        <c:crosses val="autoZero"/>
        <c:auto val="0"/>
        <c:lblOffset val="100"/>
        <c:noMultiLvlLbl val="0"/>
      </c:catAx>
      <c:valAx>
        <c:axId val="34326330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7057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4"/>
          <c:y val="0.879"/>
          <c:w val="0.78225"/>
          <c:h val="0.09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22</xdr:row>
      <xdr:rowOff>9525</xdr:rowOff>
    </xdr:from>
    <xdr:to>
      <xdr:col>11</xdr:col>
      <xdr:colOff>847725</xdr:colOff>
      <xdr:row>44</xdr:row>
      <xdr:rowOff>76200</xdr:rowOff>
    </xdr:to>
    <xdr:graphicFrame>
      <xdr:nvGraphicFramePr>
        <xdr:cNvPr id="1" name="SAPBEXchart1"/>
        <xdr:cNvGraphicFramePr/>
      </xdr:nvGraphicFramePr>
      <xdr:xfrm>
        <a:off x="304800" y="4648200"/>
        <a:ext cx="105441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P46"/>
  <sheetViews>
    <sheetView tabSelected="1" workbookViewId="0" topLeftCell="A1">
      <selection activeCell="A2" sqref="A2"/>
    </sheetView>
  </sheetViews>
  <sheetFormatPr defaultColWidth="9.140625" defaultRowHeight="12.75"/>
  <cols>
    <col min="1" max="1" width="35.7109375" style="0" customWidth="1"/>
    <col min="2" max="2" width="12.00390625" style="0" customWidth="1"/>
    <col min="3" max="3" width="11.57421875" style="0" bestFit="1" customWidth="1"/>
    <col min="5" max="6" width="10.421875" style="0" bestFit="1" customWidth="1"/>
    <col min="7" max="7" width="11.7109375" style="0" customWidth="1"/>
    <col min="8" max="8" width="11.57421875" style="0" customWidth="1"/>
    <col min="9" max="9" width="14.7109375" style="0" customWidth="1"/>
    <col min="10" max="10" width="12.00390625" style="0" bestFit="1" customWidth="1"/>
    <col min="11" max="11" width="10.7109375" style="0" customWidth="1"/>
    <col min="12" max="12" width="12.8515625" style="0" customWidth="1"/>
    <col min="13" max="13" width="12.00390625" style="0" customWidth="1"/>
    <col min="14" max="15" width="12.57421875" style="0" bestFit="1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3" spans="1:5" ht="18">
      <c r="A3" s="4" t="s">
        <v>1</v>
      </c>
      <c r="B3" s="5" t="s">
        <v>2</v>
      </c>
      <c r="C3" s="6"/>
      <c r="D3" s="6"/>
      <c r="E3" s="7"/>
    </row>
    <row r="4" spans="1:15" ht="12.75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41.25" customHeight="1">
      <c r="A5" s="4"/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1" t="s">
        <v>10</v>
      </c>
      <c r="J5" s="10" t="s">
        <v>11</v>
      </c>
      <c r="K5" s="12" t="s">
        <v>12</v>
      </c>
      <c r="L5" s="11" t="s">
        <v>13</v>
      </c>
      <c r="M5" s="11" t="s">
        <v>14</v>
      </c>
      <c r="N5" s="9"/>
      <c r="O5" s="9"/>
    </row>
    <row r="6" spans="1:16" ht="12.75">
      <c r="A6" s="13" t="s">
        <v>15</v>
      </c>
      <c r="B6" s="14" t="s">
        <v>16</v>
      </c>
      <c r="C6" s="14" t="s">
        <v>17</v>
      </c>
      <c r="D6" s="14" t="s">
        <v>17</v>
      </c>
      <c r="E6" s="14" t="s">
        <v>17</v>
      </c>
      <c r="F6" s="14" t="s">
        <v>17</v>
      </c>
      <c r="G6" s="14" t="s">
        <v>17</v>
      </c>
      <c r="H6" s="14" t="s">
        <v>17</v>
      </c>
      <c r="I6" s="14" t="s">
        <v>17</v>
      </c>
      <c r="J6" s="14" t="s">
        <v>17</v>
      </c>
      <c r="K6" s="14" t="s">
        <v>17</v>
      </c>
      <c r="L6" s="14" t="s">
        <v>17</v>
      </c>
      <c r="M6" s="14" t="s">
        <v>17</v>
      </c>
      <c r="N6" s="9"/>
      <c r="O6" s="15">
        <v>182993.54</v>
      </c>
      <c r="P6" t="s">
        <v>18</v>
      </c>
    </row>
    <row r="7" spans="1:15" ht="15" customHeight="1">
      <c r="A7" s="16" t="s">
        <v>19</v>
      </c>
      <c r="B7" s="17">
        <v>30</v>
      </c>
      <c r="C7" s="18">
        <v>929420.23</v>
      </c>
      <c r="D7" s="18">
        <v>81239.01</v>
      </c>
      <c r="E7" s="18">
        <v>444550.45</v>
      </c>
      <c r="F7" s="18">
        <v>191205.15</v>
      </c>
      <c r="G7" s="18">
        <v>451632.56</v>
      </c>
      <c r="H7" s="18">
        <v>7673.01</v>
      </c>
      <c r="I7" s="18">
        <v>279873.72</v>
      </c>
      <c r="J7" s="18">
        <v>2385594.13</v>
      </c>
      <c r="K7" s="18">
        <v>90607.0700000003</v>
      </c>
      <c r="L7" s="18">
        <v>22932.19</v>
      </c>
      <c r="M7" s="18">
        <v>205925.730000001</v>
      </c>
      <c r="O7" s="8">
        <v>22932</v>
      </c>
    </row>
    <row r="8" spans="1:15" ht="15" customHeight="1">
      <c r="A8" s="19" t="s">
        <v>20</v>
      </c>
      <c r="B8" s="17">
        <v>4</v>
      </c>
      <c r="C8" s="18">
        <v>214783.89</v>
      </c>
      <c r="D8" s="18">
        <v>183.47</v>
      </c>
      <c r="E8" s="18">
        <v>5770.58</v>
      </c>
      <c r="F8" s="18">
        <v>24145.39</v>
      </c>
      <c r="G8" s="18"/>
      <c r="H8" s="18">
        <v>123.04</v>
      </c>
      <c r="I8" s="18">
        <v>79562.51</v>
      </c>
      <c r="J8" s="18">
        <v>324568.88</v>
      </c>
      <c r="K8" s="18"/>
      <c r="L8" s="18"/>
      <c r="M8" s="18"/>
      <c r="N8" s="8"/>
      <c r="O8" s="15">
        <f>SUM(O6:O7)</f>
        <v>205925.54</v>
      </c>
    </row>
    <row r="9" spans="1:15" ht="15" customHeight="1">
      <c r="A9" s="19" t="s">
        <v>21</v>
      </c>
      <c r="B9" s="17">
        <v>2</v>
      </c>
      <c r="C9" s="18">
        <v>52923.34</v>
      </c>
      <c r="D9" s="18">
        <v>2330.75</v>
      </c>
      <c r="E9" s="18">
        <v>547535.1</v>
      </c>
      <c r="F9" s="18"/>
      <c r="G9" s="18"/>
      <c r="H9" s="18">
        <v>560599.56</v>
      </c>
      <c r="I9" s="18">
        <v>3027.5</v>
      </c>
      <c r="J9" s="18">
        <v>1166416.25</v>
      </c>
      <c r="K9" s="18"/>
      <c r="L9" s="18">
        <v>68795.91</v>
      </c>
      <c r="M9" s="18">
        <v>1235212.16</v>
      </c>
      <c r="N9" s="8"/>
      <c r="O9" s="8"/>
    </row>
    <row r="10" spans="1:16" ht="15" customHeight="1">
      <c r="A10" s="19" t="s">
        <v>22</v>
      </c>
      <c r="B10" s="17">
        <v>87</v>
      </c>
      <c r="C10" s="18">
        <v>2351404.06</v>
      </c>
      <c r="D10" s="18">
        <v>9893.44</v>
      </c>
      <c r="E10" s="18">
        <v>5287029.83</v>
      </c>
      <c r="F10" s="18">
        <v>92461.35</v>
      </c>
      <c r="G10" s="18">
        <v>98912.81</v>
      </c>
      <c r="H10" s="18">
        <v>1016954.03</v>
      </c>
      <c r="I10" s="18">
        <v>152032.3</v>
      </c>
      <c r="J10" s="18">
        <v>9008687.82</v>
      </c>
      <c r="K10" s="18"/>
      <c r="L10" s="18">
        <v>596234.02</v>
      </c>
      <c r="M10" s="18">
        <v>9604921.83999999</v>
      </c>
      <c r="N10" s="8"/>
      <c r="O10" s="15">
        <f>J7-O6</f>
        <v>2202600.59</v>
      </c>
      <c r="P10" t="s">
        <v>23</v>
      </c>
    </row>
    <row r="11" spans="1:15" ht="15" customHeight="1">
      <c r="A11" s="19" t="s">
        <v>24</v>
      </c>
      <c r="B11" s="17">
        <v>13</v>
      </c>
      <c r="C11" s="18">
        <v>403220.85</v>
      </c>
      <c r="D11" s="18">
        <v>17446.48</v>
      </c>
      <c r="E11" s="18">
        <v>1055555.43</v>
      </c>
      <c r="F11" s="18">
        <v>29192.18</v>
      </c>
      <c r="G11" s="18">
        <v>12963.69</v>
      </c>
      <c r="H11" s="18">
        <v>2121175.11</v>
      </c>
      <c r="I11" s="18">
        <v>23509.96</v>
      </c>
      <c r="J11" s="18">
        <v>3663063.7</v>
      </c>
      <c r="K11" s="18"/>
      <c r="L11" s="18">
        <v>336640.87</v>
      </c>
      <c r="M11" s="18">
        <v>3999704.56999999</v>
      </c>
      <c r="N11" s="8"/>
      <c r="O11" s="20">
        <f>+K7</f>
        <v>90607.0700000003</v>
      </c>
    </row>
    <row r="12" spans="1:15" ht="15" customHeight="1">
      <c r="A12" s="19" t="s">
        <v>25</v>
      </c>
      <c r="B12" s="17">
        <v>8</v>
      </c>
      <c r="C12" s="18">
        <v>185357.58</v>
      </c>
      <c r="D12" s="18">
        <v>5535.94</v>
      </c>
      <c r="E12" s="18">
        <v>3324393.3</v>
      </c>
      <c r="F12" s="18">
        <v>295826.14</v>
      </c>
      <c r="G12" s="18">
        <v>40213.1</v>
      </c>
      <c r="H12" s="18">
        <v>1266217.22</v>
      </c>
      <c r="I12" s="18">
        <v>169340.38</v>
      </c>
      <c r="J12" s="18">
        <v>5286883.66</v>
      </c>
      <c r="K12" s="18"/>
      <c r="L12" s="18">
        <v>487003.69</v>
      </c>
      <c r="M12" s="18">
        <v>5773887.35</v>
      </c>
      <c r="N12" s="8"/>
      <c r="O12" s="20">
        <f>+J8</f>
        <v>324568.88</v>
      </c>
    </row>
    <row r="13" spans="1:16" ht="15" customHeight="1">
      <c r="A13" s="19" t="s">
        <v>26</v>
      </c>
      <c r="B13" s="17">
        <v>7</v>
      </c>
      <c r="C13" s="18">
        <v>220077.44</v>
      </c>
      <c r="D13" s="18">
        <v>4.2</v>
      </c>
      <c r="E13" s="18">
        <v>130.13</v>
      </c>
      <c r="F13" s="18">
        <v>24038.73</v>
      </c>
      <c r="G13" s="18"/>
      <c r="H13" s="18">
        <v>5003045.18</v>
      </c>
      <c r="I13" s="18">
        <v>105972.6</v>
      </c>
      <c r="J13" s="18">
        <v>5353268.28</v>
      </c>
      <c r="K13" s="18"/>
      <c r="L13" s="18">
        <v>487003.69</v>
      </c>
      <c r="M13" s="18">
        <v>5840271.97</v>
      </c>
      <c r="N13" s="8"/>
      <c r="O13" s="15">
        <f>SUM(O10:O12)</f>
        <v>2617776.54</v>
      </c>
      <c r="P13" t="s">
        <v>27</v>
      </c>
    </row>
    <row r="14" spans="1:15" ht="15" customHeight="1">
      <c r="A14" s="19" t="s">
        <v>28</v>
      </c>
      <c r="B14" s="17">
        <v>11</v>
      </c>
      <c r="C14" s="18">
        <v>366998.24</v>
      </c>
      <c r="D14" s="18">
        <v>34050.76</v>
      </c>
      <c r="E14" s="18">
        <v>2135944.56</v>
      </c>
      <c r="F14" s="18">
        <v>538958.09</v>
      </c>
      <c r="G14" s="18">
        <v>347210.56</v>
      </c>
      <c r="H14" s="18">
        <v>113976.88</v>
      </c>
      <c r="I14" s="18">
        <v>355136.65</v>
      </c>
      <c r="J14" s="18">
        <v>3892275.74</v>
      </c>
      <c r="K14" s="18"/>
      <c r="L14" s="18">
        <v>275184.96</v>
      </c>
      <c r="M14" s="18">
        <v>4167460.7</v>
      </c>
      <c r="N14" s="8"/>
      <c r="O14" s="8"/>
    </row>
    <row r="15" spans="1:15" ht="15" customHeight="1">
      <c r="A15" s="19" t="s">
        <v>29</v>
      </c>
      <c r="B15" s="17">
        <v>11</v>
      </c>
      <c r="C15" s="18">
        <v>443982.78</v>
      </c>
      <c r="D15" s="18">
        <v>269.2</v>
      </c>
      <c r="E15" s="18">
        <v>48878.9</v>
      </c>
      <c r="F15" s="18">
        <v>7936.34</v>
      </c>
      <c r="G15" s="18">
        <v>37839.21</v>
      </c>
      <c r="H15" s="18">
        <v>4396078.33</v>
      </c>
      <c r="I15" s="18">
        <v>4379.57</v>
      </c>
      <c r="J15" s="18">
        <v>4939364.33</v>
      </c>
      <c r="K15" s="18"/>
      <c r="L15" s="18">
        <v>343981.21</v>
      </c>
      <c r="M15" s="18">
        <v>5283345.54</v>
      </c>
      <c r="N15" s="8"/>
      <c r="O15" s="8"/>
    </row>
    <row r="16" spans="1:15" ht="27.75" customHeight="1">
      <c r="A16" s="21" t="s">
        <v>30</v>
      </c>
      <c r="B16" s="22">
        <v>173</v>
      </c>
      <c r="C16" s="23">
        <v>5168168.41</v>
      </c>
      <c r="D16" s="23">
        <v>150953.25</v>
      </c>
      <c r="E16" s="23">
        <v>12849788.28</v>
      </c>
      <c r="F16" s="23">
        <v>1203763.37</v>
      </c>
      <c r="G16" s="23">
        <v>988771.93</v>
      </c>
      <c r="H16" s="23">
        <v>14485842.36</v>
      </c>
      <c r="I16" s="23">
        <v>1172835.19</v>
      </c>
      <c r="J16" s="23">
        <v>36020122.79</v>
      </c>
      <c r="K16" s="23">
        <f>K7</f>
        <v>90607.0700000003</v>
      </c>
      <c r="L16" s="23">
        <v>2617776.54</v>
      </c>
      <c r="M16" s="23">
        <v>36110729.8599999</v>
      </c>
      <c r="N16" s="8"/>
      <c r="O16" s="8"/>
    </row>
    <row r="17" spans="1:15" ht="18" customHeight="1">
      <c r="A17" s="8" t="s">
        <v>31</v>
      </c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20"/>
      <c r="N17" s="8"/>
      <c r="O17" s="8"/>
    </row>
    <row r="18" spans="1:15" ht="12.75">
      <c r="A18" s="8" t="s">
        <v>32</v>
      </c>
      <c r="B18" s="9"/>
      <c r="C18" s="8"/>
      <c r="D18" s="8"/>
      <c r="E18" s="8"/>
      <c r="F18" s="8"/>
      <c r="G18" s="8"/>
      <c r="H18" s="8"/>
      <c r="I18" s="8"/>
      <c r="J18" s="8"/>
      <c r="K18" s="20"/>
      <c r="L18" s="8"/>
      <c r="M18" s="8"/>
      <c r="N18" s="8"/>
      <c r="O18" s="8"/>
    </row>
    <row r="19" spans="1:15" ht="12.75">
      <c r="A19" s="24" t="s">
        <v>33</v>
      </c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20"/>
      <c r="N19" s="8"/>
      <c r="O19" s="8"/>
    </row>
    <row r="20" spans="1:15" ht="12.7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9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9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9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2.7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2.75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2.75">
      <c r="A34" s="9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2.7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2.75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2.75">
      <c r="A37" s="8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2.75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2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2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2.75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2.7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2.75">
      <c r="A43" s="9"/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2.75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2.75">
      <c r="A45" s="8"/>
      <c r="B45" s="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2.75">
      <c r="A46" s="8"/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46" right="0.7874015748031497" top="0.42" bottom="0.58" header="0.4" footer="0.5118110236220472"/>
  <pageSetup horizontalDpi="600" verticalDpi="600" orientation="landscape" paperSize="9" scale="75" r:id="rId2"/>
  <headerFooter alignWithMargins="0">
    <oddFooter>&amp;R93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2004-09-16T10:57:34Z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